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075accf4d05a403/newdrive150721afterPhD/crisprpaperfinalversionInshaaAllah/260924RECKLEENpaper/Supplementary Data/Supplementary Data 4_prismandexcelfiles/excel/"/>
    </mc:Choice>
  </mc:AlternateContent>
  <xr:revisionPtr revIDLastSave="203" documentId="8_{AD14FDB3-8A7B-44CE-BB90-1A4022FB1C67}" xr6:coauthVersionLast="47" xr6:coauthVersionMax="47" xr10:uidLastSave="{4BA03696-1D7E-483E-891C-7AB71D99CD66}"/>
  <bookViews>
    <workbookView xWindow="-98" yWindow="-98" windowWidth="22695" windowHeight="14595" xr2:uid="{43B3F1DA-12E3-43DC-AE66-3DD39908A5E9}"/>
  </bookViews>
  <sheets>
    <sheet name="colonycount_killingeff_day1" sheetId="1" r:id="rId1"/>
    <sheet name="colonycount_killingeff_day2" sheetId="2" r:id="rId2"/>
    <sheet name="colonycount_killingeff_day3" sheetId="3" r:id="rId3"/>
    <sheet name="together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I19" i="1" s="1"/>
  <c r="G19" i="1"/>
  <c r="D19" i="1"/>
  <c r="V32" i="4"/>
  <c r="U33" i="4"/>
  <c r="V33" i="4"/>
  <c r="U32" i="4"/>
  <c r="F19" i="4"/>
  <c r="F20" i="4"/>
  <c r="E19" i="4"/>
  <c r="E20" i="4"/>
  <c r="G14" i="1"/>
  <c r="G15" i="1"/>
  <c r="G16" i="1"/>
  <c r="G17" i="1"/>
  <c r="G18" i="1"/>
  <c r="G20" i="1"/>
  <c r="G21" i="1"/>
  <c r="G23" i="1"/>
  <c r="G24" i="1"/>
  <c r="D14" i="1"/>
  <c r="D15" i="1"/>
  <c r="D16" i="1"/>
  <c r="H16" i="1" s="1"/>
  <c r="I16" i="1" s="1"/>
  <c r="D17" i="1"/>
  <c r="H17" i="1" s="1"/>
  <c r="I17" i="1" s="1"/>
  <c r="D18" i="1"/>
  <c r="H18" i="1" s="1"/>
  <c r="I18" i="1" s="1"/>
  <c r="D20" i="1"/>
  <c r="H20" i="1" s="1"/>
  <c r="I20" i="1" s="1"/>
  <c r="D21" i="1"/>
  <c r="H21" i="1" s="1"/>
  <c r="I21" i="1" s="1"/>
  <c r="D24" i="1"/>
  <c r="H24" i="1" s="1"/>
  <c r="I24" i="1" s="1"/>
  <c r="D15" i="2"/>
  <c r="D16" i="2"/>
  <c r="D17" i="2"/>
  <c r="H17" i="2" s="1"/>
  <c r="I17" i="2" s="1"/>
  <c r="D18" i="2"/>
  <c r="D19" i="2"/>
  <c r="D20" i="2"/>
  <c r="D21" i="2"/>
  <c r="D22" i="2"/>
  <c r="D23" i="2"/>
  <c r="D24" i="2"/>
  <c r="G15" i="2"/>
  <c r="G16" i="2"/>
  <c r="G17" i="2"/>
  <c r="G18" i="2"/>
  <c r="G19" i="2"/>
  <c r="G20" i="2"/>
  <c r="G21" i="2"/>
  <c r="H19" i="2"/>
  <c r="I19" i="2" s="1"/>
  <c r="G20" i="3"/>
  <c r="G21" i="3"/>
  <c r="D20" i="3"/>
  <c r="D21" i="3"/>
  <c r="H17" i="3"/>
  <c r="T33" i="4"/>
  <c r="S33" i="4"/>
  <c r="T32" i="4"/>
  <c r="S32" i="4"/>
  <c r="F17" i="4"/>
  <c r="F18" i="4"/>
  <c r="F21" i="4"/>
  <c r="E17" i="4"/>
  <c r="E18" i="4"/>
  <c r="E21" i="4"/>
  <c r="H14" i="2"/>
  <c r="I14" i="2" s="1"/>
  <c r="G18" i="3"/>
  <c r="G19" i="3"/>
  <c r="G22" i="3"/>
  <c r="G23" i="3"/>
  <c r="G24" i="3"/>
  <c r="D18" i="3"/>
  <c r="H18" i="3" s="1"/>
  <c r="I18" i="3" s="1"/>
  <c r="D19" i="3"/>
  <c r="D22" i="3"/>
  <c r="D23" i="3"/>
  <c r="D24" i="3"/>
  <c r="H24" i="3" s="1"/>
  <c r="Y33" i="4"/>
  <c r="X33" i="4"/>
  <c r="W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Y32" i="4"/>
  <c r="X32" i="4"/>
  <c r="W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F5" i="4"/>
  <c r="F6" i="4"/>
  <c r="F7" i="4"/>
  <c r="F8" i="4"/>
  <c r="F9" i="4"/>
  <c r="F10" i="4"/>
  <c r="F11" i="4"/>
  <c r="F12" i="4"/>
  <c r="F13" i="4"/>
  <c r="F14" i="4"/>
  <c r="F15" i="4"/>
  <c r="F16" i="4"/>
  <c r="F22" i="4"/>
  <c r="F23" i="4"/>
  <c r="F4" i="4"/>
  <c r="E5" i="4"/>
  <c r="E6" i="4"/>
  <c r="E7" i="4"/>
  <c r="E8" i="4"/>
  <c r="E9" i="4"/>
  <c r="E10" i="4"/>
  <c r="E11" i="4"/>
  <c r="E12" i="4"/>
  <c r="E13" i="4"/>
  <c r="E14" i="4"/>
  <c r="E15" i="4"/>
  <c r="E16" i="4"/>
  <c r="E22" i="4"/>
  <c r="E23" i="4"/>
  <c r="E4" i="4"/>
  <c r="G17" i="3"/>
  <c r="D17" i="3"/>
  <c r="G16" i="3"/>
  <c r="D16" i="3"/>
  <c r="G15" i="3"/>
  <c r="D15" i="3"/>
  <c r="H15" i="3" s="1"/>
  <c r="I15" i="3" s="1"/>
  <c r="G14" i="3"/>
  <c r="D14" i="3"/>
  <c r="G13" i="3"/>
  <c r="D13" i="3"/>
  <c r="H13" i="3" s="1"/>
  <c r="I13" i="3" s="1"/>
  <c r="G12" i="3"/>
  <c r="D12" i="3"/>
  <c r="G11" i="3"/>
  <c r="D11" i="3"/>
  <c r="H11" i="3" s="1"/>
  <c r="I11" i="3" s="1"/>
  <c r="G10" i="3"/>
  <c r="D10" i="3"/>
  <c r="G9" i="3"/>
  <c r="D9" i="3"/>
  <c r="H9" i="3" s="1"/>
  <c r="I9" i="3" s="1"/>
  <c r="G8" i="3"/>
  <c r="D8" i="3"/>
  <c r="G7" i="3"/>
  <c r="D7" i="3"/>
  <c r="H7" i="3" s="1"/>
  <c r="I7" i="3" s="1"/>
  <c r="G6" i="3"/>
  <c r="D6" i="3"/>
  <c r="G5" i="3"/>
  <c r="D5" i="3"/>
  <c r="H5" i="3" s="1"/>
  <c r="I5" i="3" s="1"/>
  <c r="F24" i="2"/>
  <c r="G24" i="2" s="1"/>
  <c r="F23" i="2"/>
  <c r="G23" i="2" s="1"/>
  <c r="F22" i="2"/>
  <c r="G22" i="2" s="1"/>
  <c r="G14" i="2"/>
  <c r="D14" i="2"/>
  <c r="G13" i="2"/>
  <c r="D13" i="2"/>
  <c r="H13" i="2" s="1"/>
  <c r="I13" i="2" s="1"/>
  <c r="G12" i="2"/>
  <c r="D12" i="2"/>
  <c r="H12" i="2" s="1"/>
  <c r="I12" i="2" s="1"/>
  <c r="G11" i="2"/>
  <c r="D11" i="2"/>
  <c r="G10" i="2"/>
  <c r="D10" i="2"/>
  <c r="H10" i="2" s="1"/>
  <c r="I10" i="2" s="1"/>
  <c r="G9" i="2"/>
  <c r="D9" i="2"/>
  <c r="H9" i="2" s="1"/>
  <c r="I9" i="2" s="1"/>
  <c r="G8" i="2"/>
  <c r="D8" i="2"/>
  <c r="H8" i="2" s="1"/>
  <c r="I8" i="2" s="1"/>
  <c r="G7" i="2"/>
  <c r="D7" i="2"/>
  <c r="H7" i="2" s="1"/>
  <c r="I7" i="2" s="1"/>
  <c r="G6" i="2"/>
  <c r="D6" i="2"/>
  <c r="H6" i="2" s="1"/>
  <c r="I6" i="2" s="1"/>
  <c r="G5" i="2"/>
  <c r="D5" i="2"/>
  <c r="F24" i="1"/>
  <c r="C24" i="1"/>
  <c r="F23" i="1"/>
  <c r="C23" i="1"/>
  <c r="D23" i="1" s="1"/>
  <c r="H23" i="1" s="1"/>
  <c r="I23" i="1" s="1"/>
  <c r="F22" i="1"/>
  <c r="G22" i="1" s="1"/>
  <c r="C22" i="1"/>
  <c r="D22" i="1" s="1"/>
  <c r="H22" i="1" s="1"/>
  <c r="I22" i="1" s="1"/>
  <c r="G13" i="1"/>
  <c r="D13" i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H24" i="2" l="1"/>
  <c r="I24" i="2" s="1"/>
  <c r="H23" i="2"/>
  <c r="I23" i="2" s="1"/>
  <c r="H15" i="2"/>
  <c r="I15" i="2" s="1"/>
  <c r="H18" i="2"/>
  <c r="I18" i="2" s="1"/>
  <c r="H21" i="2"/>
  <c r="I21" i="2" s="1"/>
  <c r="H11" i="2"/>
  <c r="I11" i="2" s="1"/>
  <c r="H21" i="3"/>
  <c r="I21" i="3" s="1"/>
  <c r="H20" i="3"/>
  <c r="I20" i="3" s="1"/>
  <c r="H20" i="2"/>
  <c r="I20" i="2" s="1"/>
  <c r="H22" i="2"/>
  <c r="I22" i="2" s="1"/>
  <c r="H16" i="2"/>
  <c r="I16" i="2" s="1"/>
  <c r="H8" i="1"/>
  <c r="I8" i="1" s="1"/>
  <c r="H12" i="1"/>
  <c r="I12" i="1" s="1"/>
  <c r="H6" i="1"/>
  <c r="I6" i="1" s="1"/>
  <c r="H10" i="1"/>
  <c r="I10" i="1" s="1"/>
  <c r="I24" i="3"/>
  <c r="H23" i="3"/>
  <c r="I23" i="3" s="1"/>
  <c r="H22" i="3"/>
  <c r="I22" i="3" s="1"/>
  <c r="H19" i="3"/>
  <c r="I19" i="3" s="1"/>
  <c r="H8" i="3"/>
  <c r="I8" i="3" s="1"/>
  <c r="H12" i="3"/>
  <c r="I12" i="3" s="1"/>
  <c r="H16" i="3"/>
  <c r="I16" i="3" s="1"/>
  <c r="H6" i="3"/>
  <c r="I6" i="3" s="1"/>
  <c r="H10" i="3"/>
  <c r="I10" i="3" s="1"/>
  <c r="H14" i="3"/>
  <c r="I14" i="3" s="1"/>
  <c r="I17" i="3"/>
  <c r="H5" i="2"/>
  <c r="I5" i="2" s="1"/>
  <c r="H13" i="1"/>
  <c r="I13" i="1" s="1"/>
  <c r="H5" i="1"/>
  <c r="I5" i="1" s="1"/>
  <c r="H9" i="1"/>
  <c r="I9" i="1" s="1"/>
  <c r="H7" i="1"/>
  <c r="I7" i="1" s="1"/>
  <c r="H11" i="1"/>
  <c r="I11" i="1" s="1"/>
  <c r="H14" i="1"/>
  <c r="I14" i="1" s="1"/>
  <c r="H15" i="1"/>
  <c r="I15" i="1" s="1"/>
</calcChain>
</file>

<file path=xl/sharedStrings.xml><?xml version="1.0" encoding="utf-8"?>
<sst xmlns="http://schemas.openxmlformats.org/spreadsheetml/2006/main" count="137" uniqueCount="33">
  <si>
    <t>Experiment Killing Efficiency</t>
  </si>
  <si>
    <t>Day1</t>
  </si>
  <si>
    <t>+Atc</t>
  </si>
  <si>
    <t>-Atc</t>
  </si>
  <si>
    <t>CFU</t>
  </si>
  <si>
    <t>Dilution</t>
  </si>
  <si>
    <t>CFU per mL</t>
  </si>
  <si>
    <t>wzi_deletion_1</t>
  </si>
  <si>
    <t>wzi_deletion_2</t>
  </si>
  <si>
    <t>araA_deletion</t>
  </si>
  <si>
    <t>scrK_deletion</t>
  </si>
  <si>
    <t>glpK_deletion</t>
  </si>
  <si>
    <t>dhaK_deletion</t>
  </si>
  <si>
    <t>wzi (point mutation)</t>
  </si>
  <si>
    <t>scrK (point mutation)</t>
  </si>
  <si>
    <t>araA (point mutation)</t>
  </si>
  <si>
    <t>malQ (point mutation)</t>
  </si>
  <si>
    <t>rpsB_integration</t>
  </si>
  <si>
    <t>rplS_integration</t>
  </si>
  <si>
    <t>rpoS_integration</t>
  </si>
  <si>
    <t>empty plasmid</t>
  </si>
  <si>
    <t>control gRNA_1</t>
  </si>
  <si>
    <t>control gRNA_2</t>
  </si>
  <si>
    <t>Day2</t>
  </si>
  <si>
    <t>Day3</t>
  </si>
  <si>
    <t>SD</t>
  </si>
  <si>
    <t>2 deletions (AraA, ScrK)</t>
  </si>
  <si>
    <t>3 deletions (AraA, ScrK, dhaK)</t>
  </si>
  <si>
    <r>
      <t>wzi_K</t>
    </r>
    <r>
      <rPr>
        <i/>
        <sz val="11"/>
        <color rgb="FF000000"/>
        <rFont val="Aptos Narrow"/>
        <family val="2"/>
        <scheme val="minor"/>
      </rPr>
      <t>p</t>
    </r>
    <r>
      <rPr>
        <sz val="11"/>
        <color rgb="FF000000"/>
        <rFont val="Aptos Narrow"/>
        <family val="2"/>
        <scheme val="minor"/>
      </rPr>
      <t xml:space="preserve">_ATCC BAA-1705 </t>
    </r>
  </si>
  <si>
    <r>
      <t>wzi_K</t>
    </r>
    <r>
      <rPr>
        <i/>
        <sz val="11"/>
        <color rgb="FF000000"/>
        <rFont val="Aptos Narrow"/>
        <family val="2"/>
        <scheme val="minor"/>
      </rPr>
      <t>p</t>
    </r>
    <r>
      <rPr>
        <sz val="11"/>
        <color rgb="FF000000"/>
        <rFont val="Aptos Narrow"/>
        <family val="2"/>
        <scheme val="minor"/>
      </rPr>
      <t>_ATCC 700603</t>
    </r>
  </si>
  <si>
    <t>2 deletions (araA, scrK)</t>
  </si>
  <si>
    <t>3 deletions (araA, scrK, dhaK)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</si>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</sst>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left" vertical="center"/>
    </xf>
    <xf numFmtId="0" fontId="1" fillId="0" borderId="1" xfId="0" applyFont="1" applyBorder="1"/>
    <xf numFmtId="0" fontId="1" fillId="0" borderId="3" xfId="0" applyFont="1" applyBorder="1"/>
    <xf numFmtId="0" fontId="0" fillId="0" borderId="2" xfId="0" applyBorder="1" applyAlignment="1">
      <alignment horizontal="left" vertical="center"/>
    </xf>
    <xf numFmtId="0" fontId="0" fillId="0" borderId="2" xfId="0" applyBorder="1"/>
    <xf numFmtId="2" fontId="0" fillId="0" borderId="0" xfId="0" applyNumberFormat="1"/>
    <xf numFmtId="0" fontId="1" fillId="0" borderId="4" xfId="0" applyFont="1" applyBorder="1"/>
    <xf numFmtId="0" fontId="1" fillId="0" borderId="5" xfId="0" applyFont="1" applyBorder="1"/>
    <xf numFmtId="0" fontId="1" fillId="0" borderId="0" xfId="0" applyFont="1"/>
    <xf numFmtId="0" fontId="1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07989-0F7A-4631-B07B-577FB5421453}">
  <dimension ref="A1:I34"/>
  <sheetViews>
    <sheetView tabSelected="1" workbookViewId="0">
      <selection activeCell="H7" sqref="H7"/>
    </sheetView>
  </sheetViews>
  <sheetFormatPr defaultRowHeight="14.25" x14ac:dyDescent="0.45"/>
  <cols>
    <col min="1" max="1" width="23.73046875" customWidth="1"/>
    <col min="4" max="4" width="16.46484375" customWidth="1"/>
    <col min="7" max="7" width="16" customWidth="1"/>
  </cols>
  <sheetData>
    <row r="1" spans="1:9" x14ac:dyDescent="0.45">
      <c r="A1" t="s">
        <v>0</v>
      </c>
    </row>
    <row r="2" spans="1:9" x14ac:dyDescent="0.45">
      <c r="A2" s="12" t="s">
        <v>1</v>
      </c>
      <c r="B2" s="12"/>
      <c r="C2" s="12"/>
      <c r="D2" s="12"/>
      <c r="E2" s="12"/>
      <c r="F2" s="12"/>
      <c r="G2" s="12"/>
    </row>
    <row r="3" spans="1:9" x14ac:dyDescent="0.45">
      <c r="A3" s="1"/>
      <c r="B3" s="13" t="s">
        <v>2</v>
      </c>
      <c r="C3" s="13"/>
      <c r="D3" s="13"/>
      <c r="E3" s="13" t="s">
        <v>3</v>
      </c>
      <c r="F3" s="13"/>
      <c r="G3" s="13"/>
    </row>
    <row r="4" spans="1:9" ht="14.65" thickBot="1" x14ac:dyDescent="0.5">
      <c r="A4" s="1"/>
      <c r="B4" s="1" t="s">
        <v>4</v>
      </c>
      <c r="C4" s="1" t="s">
        <v>5</v>
      </c>
      <c r="D4" s="1" t="s">
        <v>6</v>
      </c>
      <c r="E4" s="1" t="s">
        <v>4</v>
      </c>
      <c r="F4" s="1" t="s">
        <v>5</v>
      </c>
      <c r="G4" s="1" t="s">
        <v>6</v>
      </c>
    </row>
    <row r="5" spans="1:9" ht="14.65" thickBot="1" x14ac:dyDescent="0.5">
      <c r="A5" s="2" t="s">
        <v>7</v>
      </c>
      <c r="B5" s="3">
        <v>52</v>
      </c>
      <c r="C5" s="4">
        <v>100</v>
      </c>
      <c r="D5" s="4">
        <f t="shared" ref="D5:D16" si="0">B5*C5*10</f>
        <v>52000</v>
      </c>
      <c r="E5" s="4">
        <v>240</v>
      </c>
      <c r="F5" s="4">
        <v>100000</v>
      </c>
      <c r="G5" s="4">
        <f t="shared" ref="G5:G16" si="1">E5*F5*10</f>
        <v>240000000</v>
      </c>
      <c r="H5">
        <f t="shared" ref="H5:H16" si="2">1- (D5/G5)</f>
        <v>0.99978333333333336</v>
      </c>
      <c r="I5">
        <f t="shared" ref="I5:I16" si="3">H5*100</f>
        <v>99.978333333333339</v>
      </c>
    </row>
    <row r="6" spans="1:9" ht="14.65" thickBot="1" x14ac:dyDescent="0.5">
      <c r="A6" s="2" t="s">
        <v>8</v>
      </c>
      <c r="B6" s="1">
        <v>144</v>
      </c>
      <c r="C6" s="4">
        <v>100</v>
      </c>
      <c r="D6" s="1">
        <f t="shared" si="0"/>
        <v>144000</v>
      </c>
      <c r="E6" s="1">
        <v>257</v>
      </c>
      <c r="F6" s="4">
        <v>100000</v>
      </c>
      <c r="G6" s="1">
        <f t="shared" si="1"/>
        <v>257000000</v>
      </c>
      <c r="H6">
        <f t="shared" si="2"/>
        <v>0.99943968871595334</v>
      </c>
      <c r="I6">
        <f t="shared" si="3"/>
        <v>99.943968871595331</v>
      </c>
    </row>
    <row r="7" spans="1:9" ht="14.65" thickBot="1" x14ac:dyDescent="0.5">
      <c r="A7" s="2" t="s">
        <v>9</v>
      </c>
      <c r="B7" s="1">
        <v>139</v>
      </c>
      <c r="C7" s="4">
        <v>100</v>
      </c>
      <c r="D7" s="1">
        <f t="shared" si="0"/>
        <v>139000</v>
      </c>
      <c r="E7" s="1">
        <v>218</v>
      </c>
      <c r="F7" s="4">
        <v>100000</v>
      </c>
      <c r="G7" s="1">
        <f t="shared" si="1"/>
        <v>218000000</v>
      </c>
      <c r="H7">
        <f t="shared" si="2"/>
        <v>0.99936238532110089</v>
      </c>
      <c r="I7">
        <f t="shared" si="3"/>
        <v>99.936238532110082</v>
      </c>
    </row>
    <row r="8" spans="1:9" ht="14.65" thickBot="1" x14ac:dyDescent="0.5">
      <c r="A8" s="2" t="s">
        <v>10</v>
      </c>
      <c r="B8" s="1">
        <v>260</v>
      </c>
      <c r="C8" s="4">
        <v>10</v>
      </c>
      <c r="D8" s="1">
        <f t="shared" si="0"/>
        <v>26000</v>
      </c>
      <c r="E8" s="1">
        <v>267</v>
      </c>
      <c r="F8" s="4">
        <v>100000</v>
      </c>
      <c r="G8" s="1">
        <f t="shared" si="1"/>
        <v>267000000</v>
      </c>
      <c r="H8">
        <f t="shared" si="2"/>
        <v>0.9999026217228465</v>
      </c>
      <c r="I8">
        <f t="shared" si="3"/>
        <v>99.990262172284645</v>
      </c>
    </row>
    <row r="9" spans="1:9" ht="14.65" thickBot="1" x14ac:dyDescent="0.5">
      <c r="A9" s="2" t="s">
        <v>11</v>
      </c>
      <c r="B9" s="1">
        <v>87</v>
      </c>
      <c r="C9" s="4">
        <v>10</v>
      </c>
      <c r="D9" s="1">
        <f t="shared" si="0"/>
        <v>8700</v>
      </c>
      <c r="E9" s="1">
        <v>279</v>
      </c>
      <c r="F9" s="4">
        <v>100000</v>
      </c>
      <c r="G9" s="1">
        <f t="shared" si="1"/>
        <v>279000000</v>
      </c>
      <c r="H9">
        <f t="shared" si="2"/>
        <v>0.99996881720430109</v>
      </c>
      <c r="I9">
        <f t="shared" si="3"/>
        <v>99.99688172043011</v>
      </c>
    </row>
    <row r="10" spans="1:9" ht="14.65" thickBot="1" x14ac:dyDescent="0.5">
      <c r="A10" s="2" t="s">
        <v>12</v>
      </c>
      <c r="B10" s="1">
        <v>103</v>
      </c>
      <c r="C10" s="4">
        <v>100</v>
      </c>
      <c r="D10" s="1">
        <f t="shared" si="0"/>
        <v>103000</v>
      </c>
      <c r="E10" s="1">
        <v>312</v>
      </c>
      <c r="F10" s="4">
        <v>100000</v>
      </c>
      <c r="G10" s="1">
        <f t="shared" si="1"/>
        <v>312000000</v>
      </c>
      <c r="H10">
        <f t="shared" si="2"/>
        <v>0.99966987179487177</v>
      </c>
      <c r="I10">
        <f t="shared" si="3"/>
        <v>99.966987179487177</v>
      </c>
    </row>
    <row r="11" spans="1:9" ht="14.65" thickBot="1" x14ac:dyDescent="0.5">
      <c r="A11" s="2" t="s">
        <v>13</v>
      </c>
      <c r="B11" s="1">
        <v>107</v>
      </c>
      <c r="C11" s="4">
        <v>100</v>
      </c>
      <c r="D11" s="1">
        <f t="shared" si="0"/>
        <v>107000</v>
      </c>
      <c r="E11" s="1">
        <v>342</v>
      </c>
      <c r="F11" s="4">
        <v>100000</v>
      </c>
      <c r="G11" s="1">
        <f t="shared" si="1"/>
        <v>342000000</v>
      </c>
      <c r="H11">
        <f t="shared" si="2"/>
        <v>0.99968713450292401</v>
      </c>
      <c r="I11">
        <f t="shared" si="3"/>
        <v>99.968713450292398</v>
      </c>
    </row>
    <row r="12" spans="1:9" ht="14.65" thickBot="1" x14ac:dyDescent="0.5">
      <c r="A12" s="2" t="s">
        <v>14</v>
      </c>
      <c r="B12" s="1">
        <v>135</v>
      </c>
      <c r="C12" s="4">
        <v>10</v>
      </c>
      <c r="D12" s="1">
        <f t="shared" si="0"/>
        <v>13500</v>
      </c>
      <c r="E12" s="1">
        <v>297</v>
      </c>
      <c r="F12" s="4">
        <v>100000</v>
      </c>
      <c r="G12" s="1">
        <f t="shared" si="1"/>
        <v>297000000</v>
      </c>
      <c r="H12">
        <f t="shared" si="2"/>
        <v>0.99995454545454543</v>
      </c>
      <c r="I12">
        <f t="shared" si="3"/>
        <v>99.99545454545455</v>
      </c>
    </row>
    <row r="13" spans="1:9" ht="14.65" thickBot="1" x14ac:dyDescent="0.5">
      <c r="A13" s="2" t="s">
        <v>15</v>
      </c>
      <c r="B13" s="1">
        <v>120</v>
      </c>
      <c r="C13" s="4">
        <v>10000</v>
      </c>
      <c r="D13" s="1">
        <f t="shared" si="0"/>
        <v>12000000</v>
      </c>
      <c r="E13" s="1">
        <v>330</v>
      </c>
      <c r="F13" s="4">
        <v>100000</v>
      </c>
      <c r="G13" s="1">
        <f t="shared" si="1"/>
        <v>330000000</v>
      </c>
      <c r="H13">
        <f t="shared" si="2"/>
        <v>0.96363636363636362</v>
      </c>
      <c r="I13">
        <f t="shared" si="3"/>
        <v>96.36363636363636</v>
      </c>
    </row>
    <row r="14" spans="1:9" ht="14.65" thickBot="1" x14ac:dyDescent="0.5">
      <c r="A14" s="5" t="s">
        <v>16</v>
      </c>
      <c r="B14" s="1">
        <v>73</v>
      </c>
      <c r="C14" s="4">
        <v>100</v>
      </c>
      <c r="D14" s="1">
        <f t="shared" si="0"/>
        <v>73000</v>
      </c>
      <c r="E14" s="1">
        <v>316</v>
      </c>
      <c r="F14" s="4">
        <v>100000</v>
      </c>
      <c r="G14" s="1">
        <f t="shared" si="1"/>
        <v>316000000</v>
      </c>
      <c r="H14">
        <f t="shared" si="2"/>
        <v>0.99976898734177211</v>
      </c>
      <c r="I14">
        <f t="shared" si="3"/>
        <v>99.976898734177212</v>
      </c>
    </row>
    <row r="15" spans="1:9" ht="14.65" thickBot="1" x14ac:dyDescent="0.5">
      <c r="A15" s="2" t="s">
        <v>17</v>
      </c>
      <c r="B15" s="1">
        <v>153</v>
      </c>
      <c r="C15" s="4">
        <v>1000</v>
      </c>
      <c r="D15" s="1">
        <f t="shared" si="0"/>
        <v>1530000</v>
      </c>
      <c r="E15" s="1">
        <v>324</v>
      </c>
      <c r="F15" s="4">
        <v>100000</v>
      </c>
      <c r="G15" s="1">
        <f t="shared" si="1"/>
        <v>324000000</v>
      </c>
      <c r="H15">
        <f t="shared" si="2"/>
        <v>0.99527777777777782</v>
      </c>
      <c r="I15">
        <f t="shared" si="3"/>
        <v>99.527777777777786</v>
      </c>
    </row>
    <row r="16" spans="1:9" ht="14.65" thickBot="1" x14ac:dyDescent="0.5">
      <c r="A16" s="2" t="s">
        <v>18</v>
      </c>
      <c r="B16" s="1">
        <v>134</v>
      </c>
      <c r="C16" s="4">
        <v>1000</v>
      </c>
      <c r="D16" s="1">
        <f t="shared" si="0"/>
        <v>1340000</v>
      </c>
      <c r="E16" s="1">
        <v>323</v>
      </c>
      <c r="F16" s="4">
        <v>100000</v>
      </c>
      <c r="G16" s="1">
        <f t="shared" si="1"/>
        <v>323000000</v>
      </c>
      <c r="H16">
        <f t="shared" si="2"/>
        <v>0.99585139318885452</v>
      </c>
      <c r="I16">
        <f t="shared" si="3"/>
        <v>99.585139318885453</v>
      </c>
    </row>
    <row r="17" spans="1:9" ht="14.65" thickBot="1" x14ac:dyDescent="0.5">
      <c r="A17" s="2" t="s">
        <v>19</v>
      </c>
      <c r="B17" s="1">
        <v>23</v>
      </c>
      <c r="C17" s="4">
        <v>100</v>
      </c>
      <c r="D17" s="1">
        <f t="shared" ref="D17:D24" si="4">B17*C17*10</f>
        <v>23000</v>
      </c>
      <c r="E17" s="1">
        <v>259</v>
      </c>
      <c r="F17" s="4">
        <v>100000</v>
      </c>
      <c r="G17" s="1">
        <f t="shared" ref="G17:G24" si="5">E17*F17*10</f>
        <v>259000000</v>
      </c>
      <c r="H17">
        <f t="shared" ref="H17:H24" si="6">1- (D17/G17)</f>
        <v>0.9999111969111969</v>
      </c>
      <c r="I17">
        <f t="shared" ref="I17:I24" si="7">H17*100</f>
        <v>99.991119691119692</v>
      </c>
    </row>
    <row r="18" spans="1:9" ht="14.65" thickBot="1" x14ac:dyDescent="0.5">
      <c r="A18" s="2" t="s">
        <v>30</v>
      </c>
      <c r="B18" s="1">
        <v>44</v>
      </c>
      <c r="C18" s="4">
        <v>10</v>
      </c>
      <c r="D18" s="1">
        <f t="shared" si="4"/>
        <v>4400</v>
      </c>
      <c r="E18" s="1">
        <v>201</v>
      </c>
      <c r="F18" s="4">
        <v>100000</v>
      </c>
      <c r="G18" s="1">
        <f t="shared" si="5"/>
        <v>201000000</v>
      </c>
      <c r="H18">
        <f t="shared" si="6"/>
        <v>0.99997810945273635</v>
      </c>
      <c r="I18">
        <f t="shared" si="7"/>
        <v>99.997810945273642</v>
      </c>
    </row>
    <row r="19" spans="1:9" ht="14.65" thickBot="1" x14ac:dyDescent="0.5">
      <c r="A19" s="11" t="s">
        <v>31</v>
      </c>
      <c r="B19" s="1">
        <v>50</v>
      </c>
      <c r="C19" s="4">
        <v>10</v>
      </c>
      <c r="D19" s="1">
        <f t="shared" si="4"/>
        <v>5000</v>
      </c>
      <c r="E19" s="1">
        <v>233</v>
      </c>
      <c r="F19" s="4">
        <v>100000</v>
      </c>
      <c r="G19" s="1">
        <f t="shared" si="5"/>
        <v>233000000</v>
      </c>
      <c r="H19">
        <f t="shared" si="6"/>
        <v>0.99997854077253223</v>
      </c>
      <c r="I19">
        <f t="shared" si="7"/>
        <v>99.997854077253223</v>
      </c>
    </row>
    <row r="20" spans="1:9" ht="14.65" thickBot="1" x14ac:dyDescent="0.5">
      <c r="A20" s="2" t="s">
        <v>28</v>
      </c>
      <c r="B20" s="9">
        <v>139</v>
      </c>
      <c r="C20" s="8">
        <v>100</v>
      </c>
      <c r="D20" s="1">
        <f t="shared" si="4"/>
        <v>139000</v>
      </c>
      <c r="E20" s="8">
        <v>201</v>
      </c>
      <c r="F20" s="8">
        <v>100000</v>
      </c>
      <c r="G20" s="1">
        <f t="shared" si="5"/>
        <v>201000000</v>
      </c>
      <c r="H20">
        <f t="shared" si="6"/>
        <v>0.99930845771144283</v>
      </c>
      <c r="I20">
        <f t="shared" si="7"/>
        <v>99.930845771144277</v>
      </c>
    </row>
    <row r="21" spans="1:9" ht="14.65" thickBot="1" x14ac:dyDescent="0.5">
      <c r="A21" s="11" t="s">
        <v>29</v>
      </c>
      <c r="B21" s="9">
        <v>59</v>
      </c>
      <c r="C21" s="8">
        <v>10</v>
      </c>
      <c r="D21" s="1">
        <f t="shared" si="4"/>
        <v>5900</v>
      </c>
      <c r="E21" s="8">
        <v>113</v>
      </c>
      <c r="F21" s="8">
        <v>100000</v>
      </c>
      <c r="G21" s="1">
        <f t="shared" si="5"/>
        <v>113000000</v>
      </c>
      <c r="H21">
        <f t="shared" si="6"/>
        <v>0.99994778761061942</v>
      </c>
      <c r="I21">
        <f t="shared" si="7"/>
        <v>99.994778761061937</v>
      </c>
    </row>
    <row r="22" spans="1:9" ht="14.65" thickBot="1" x14ac:dyDescent="0.5">
      <c r="A22" s="6" t="s">
        <v>20</v>
      </c>
      <c r="B22" s="1">
        <v>79</v>
      </c>
      <c r="C22" s="1">
        <f>10^5</f>
        <v>100000</v>
      </c>
      <c r="D22" s="1">
        <f t="shared" si="4"/>
        <v>79000000</v>
      </c>
      <c r="E22" s="1">
        <v>82</v>
      </c>
      <c r="F22" s="1">
        <f t="shared" ref="F22:F24" si="8">10^5</f>
        <v>100000</v>
      </c>
      <c r="G22" s="1">
        <f t="shared" si="5"/>
        <v>82000000</v>
      </c>
      <c r="H22">
        <f t="shared" si="6"/>
        <v>3.6585365853658569E-2</v>
      </c>
      <c r="I22">
        <f t="shared" si="7"/>
        <v>3.6585365853658569</v>
      </c>
    </row>
    <row r="23" spans="1:9" ht="14.65" thickBot="1" x14ac:dyDescent="0.5">
      <c r="A23" s="6" t="s">
        <v>21</v>
      </c>
      <c r="B23" s="1">
        <v>268</v>
      </c>
      <c r="C23" s="1">
        <f t="shared" ref="C23:C24" si="9">10^5</f>
        <v>100000</v>
      </c>
      <c r="D23" s="1">
        <f t="shared" si="4"/>
        <v>268000000</v>
      </c>
      <c r="E23" s="1">
        <v>311</v>
      </c>
      <c r="F23" s="1">
        <f t="shared" si="8"/>
        <v>100000</v>
      </c>
      <c r="G23" s="1">
        <f t="shared" si="5"/>
        <v>311000000</v>
      </c>
      <c r="H23">
        <f t="shared" si="6"/>
        <v>0.13826366559485526</v>
      </c>
      <c r="I23">
        <f t="shared" si="7"/>
        <v>13.826366559485525</v>
      </c>
    </row>
    <row r="24" spans="1:9" ht="14.65" thickBot="1" x14ac:dyDescent="0.5">
      <c r="A24" s="6" t="s">
        <v>22</v>
      </c>
      <c r="B24" s="1">
        <v>249</v>
      </c>
      <c r="C24" s="1">
        <f t="shared" si="9"/>
        <v>100000</v>
      </c>
      <c r="D24" s="1">
        <f t="shared" si="4"/>
        <v>249000000</v>
      </c>
      <c r="E24" s="1">
        <v>285</v>
      </c>
      <c r="F24" s="1">
        <f t="shared" si="8"/>
        <v>100000</v>
      </c>
      <c r="G24" s="1">
        <f t="shared" si="5"/>
        <v>285000000</v>
      </c>
      <c r="H24">
        <f t="shared" si="6"/>
        <v>0.12631578947368416</v>
      </c>
      <c r="I24">
        <f t="shared" si="7"/>
        <v>12.631578947368416</v>
      </c>
    </row>
    <row r="29" spans="1:9" x14ac:dyDescent="0.45">
      <c r="C29" s="7"/>
    </row>
    <row r="30" spans="1:9" x14ac:dyDescent="0.45">
      <c r="C30" s="7"/>
    </row>
    <row r="31" spans="1:9" x14ac:dyDescent="0.45">
      <c r="C31" s="7"/>
    </row>
    <row r="32" spans="1:9" x14ac:dyDescent="0.45">
      <c r="C32" s="7"/>
    </row>
    <row r="33" spans="3:3" x14ac:dyDescent="0.45">
      <c r="C33" s="7"/>
    </row>
    <row r="34" spans="3:3" x14ac:dyDescent="0.45">
      <c r="C34" s="7"/>
    </row>
  </sheetData>
  <mergeCells count="3">
    <mergeCell ref="A2:G2"/>
    <mergeCell ref="B3:D3"/>
    <mergeCell ref="E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BB931-7580-48D4-BDF1-6424BDE3E057}">
  <dimension ref="A1:I24"/>
  <sheetViews>
    <sheetView workbookViewId="0">
      <selection activeCell="A22" sqref="A22:I24"/>
    </sheetView>
  </sheetViews>
  <sheetFormatPr defaultRowHeight="14.25" x14ac:dyDescent="0.45"/>
  <cols>
    <col min="1" max="1" width="26.06640625" customWidth="1"/>
    <col min="4" max="4" width="16.46484375" customWidth="1"/>
    <col min="7" max="7" width="16" customWidth="1"/>
  </cols>
  <sheetData>
    <row r="1" spans="1:9" x14ac:dyDescent="0.45">
      <c r="A1" t="s">
        <v>0</v>
      </c>
    </row>
    <row r="2" spans="1:9" x14ac:dyDescent="0.45">
      <c r="A2" s="12" t="s">
        <v>23</v>
      </c>
      <c r="B2" s="12"/>
      <c r="C2" s="12"/>
      <c r="D2" s="12"/>
      <c r="E2" s="12"/>
      <c r="F2" s="12"/>
      <c r="G2" s="12"/>
    </row>
    <row r="3" spans="1:9" x14ac:dyDescent="0.45">
      <c r="A3" s="1"/>
      <c r="B3" s="13" t="s">
        <v>2</v>
      </c>
      <c r="C3" s="13"/>
      <c r="D3" s="13"/>
      <c r="E3" s="13" t="s">
        <v>3</v>
      </c>
      <c r="F3" s="13"/>
      <c r="G3" s="13"/>
    </row>
    <row r="4" spans="1:9" ht="14.65" thickBot="1" x14ac:dyDescent="0.5">
      <c r="A4" s="1"/>
      <c r="B4" s="1" t="s">
        <v>4</v>
      </c>
      <c r="C4" s="1" t="s">
        <v>5</v>
      </c>
      <c r="D4" s="1" t="s">
        <v>6</v>
      </c>
      <c r="E4" s="1" t="s">
        <v>4</v>
      </c>
      <c r="F4" s="1" t="s">
        <v>5</v>
      </c>
      <c r="G4" s="1" t="s">
        <v>6</v>
      </c>
    </row>
    <row r="5" spans="1:9" ht="14.65" thickBot="1" x14ac:dyDescent="0.5">
      <c r="A5" s="2" t="s">
        <v>7</v>
      </c>
      <c r="B5" s="3">
        <v>112</v>
      </c>
      <c r="C5" s="4">
        <v>100</v>
      </c>
      <c r="D5" s="4">
        <f>B5*C5*10</f>
        <v>112000</v>
      </c>
      <c r="E5" s="4">
        <v>319</v>
      </c>
      <c r="F5" s="4">
        <v>100000</v>
      </c>
      <c r="G5" s="4">
        <f>E5*F5*10</f>
        <v>319000000</v>
      </c>
      <c r="H5">
        <f>1- (D5/G5)</f>
        <v>0.99964890282131658</v>
      </c>
      <c r="I5">
        <f>H5*100</f>
        <v>99.964890282131663</v>
      </c>
    </row>
    <row r="6" spans="1:9" ht="14.65" thickBot="1" x14ac:dyDescent="0.5">
      <c r="A6" s="2" t="s">
        <v>8</v>
      </c>
      <c r="B6" s="1">
        <v>156</v>
      </c>
      <c r="C6" s="8">
        <v>100</v>
      </c>
      <c r="D6" s="1">
        <f t="shared" ref="D6:D16" si="0">B6*C6*10</f>
        <v>156000</v>
      </c>
      <c r="E6" s="1">
        <v>282</v>
      </c>
      <c r="F6" s="4">
        <v>100000</v>
      </c>
      <c r="G6" s="1">
        <f t="shared" ref="G6:G16" si="1">E6*F6*10</f>
        <v>282000000</v>
      </c>
      <c r="H6">
        <f t="shared" ref="H6:H16" si="2">1- (D6/G6)</f>
        <v>0.99944680851063827</v>
      </c>
      <c r="I6">
        <f t="shared" ref="I6:I16" si="3">H6*100</f>
        <v>99.944680851063822</v>
      </c>
    </row>
    <row r="7" spans="1:9" ht="14.65" thickBot="1" x14ac:dyDescent="0.5">
      <c r="A7" s="2" t="s">
        <v>9</v>
      </c>
      <c r="B7" s="1">
        <v>170</v>
      </c>
      <c r="C7" s="8">
        <v>10</v>
      </c>
      <c r="D7" s="1">
        <f t="shared" si="0"/>
        <v>17000</v>
      </c>
      <c r="E7" s="1">
        <v>244</v>
      </c>
      <c r="F7" s="4">
        <v>100000</v>
      </c>
      <c r="G7" s="1">
        <f t="shared" si="1"/>
        <v>244000000</v>
      </c>
      <c r="H7">
        <f t="shared" si="2"/>
        <v>0.9999303278688525</v>
      </c>
      <c r="I7">
        <f t="shared" si="3"/>
        <v>99.993032786885252</v>
      </c>
    </row>
    <row r="8" spans="1:9" ht="14.65" thickBot="1" x14ac:dyDescent="0.5">
      <c r="A8" s="2" t="s">
        <v>10</v>
      </c>
      <c r="B8" s="1">
        <v>162</v>
      </c>
      <c r="C8" s="8">
        <v>100</v>
      </c>
      <c r="D8" s="1">
        <f t="shared" si="0"/>
        <v>162000</v>
      </c>
      <c r="E8" s="1">
        <v>230</v>
      </c>
      <c r="F8" s="4">
        <v>100000</v>
      </c>
      <c r="G8" s="1">
        <f t="shared" si="1"/>
        <v>230000000</v>
      </c>
      <c r="H8">
        <f t="shared" si="2"/>
        <v>0.99929565217391303</v>
      </c>
      <c r="I8">
        <f t="shared" si="3"/>
        <v>99.9295652173913</v>
      </c>
    </row>
    <row r="9" spans="1:9" ht="14.65" thickBot="1" x14ac:dyDescent="0.5">
      <c r="A9" s="2" t="s">
        <v>11</v>
      </c>
      <c r="B9" s="1">
        <v>123</v>
      </c>
      <c r="C9" s="8">
        <v>100</v>
      </c>
      <c r="D9" s="1">
        <f t="shared" si="0"/>
        <v>123000</v>
      </c>
      <c r="E9" s="1">
        <v>279</v>
      </c>
      <c r="F9" s="4">
        <v>100000</v>
      </c>
      <c r="G9" s="1">
        <f t="shared" si="1"/>
        <v>279000000</v>
      </c>
      <c r="H9">
        <f t="shared" si="2"/>
        <v>0.99955913978494626</v>
      </c>
      <c r="I9">
        <f t="shared" si="3"/>
        <v>99.955913978494621</v>
      </c>
    </row>
    <row r="10" spans="1:9" ht="14.65" thickBot="1" x14ac:dyDescent="0.5">
      <c r="A10" s="2" t="s">
        <v>12</v>
      </c>
      <c r="B10" s="1">
        <v>96</v>
      </c>
      <c r="C10" s="8">
        <v>100</v>
      </c>
      <c r="D10" s="1">
        <f t="shared" si="0"/>
        <v>96000</v>
      </c>
      <c r="E10" s="1">
        <v>299</v>
      </c>
      <c r="F10" s="4">
        <v>100000</v>
      </c>
      <c r="G10" s="1">
        <f t="shared" si="1"/>
        <v>299000000</v>
      </c>
      <c r="H10">
        <f t="shared" si="2"/>
        <v>0.99967892976588624</v>
      </c>
      <c r="I10">
        <f t="shared" si="3"/>
        <v>99.967892976588629</v>
      </c>
    </row>
    <row r="11" spans="1:9" ht="14.65" thickBot="1" x14ac:dyDescent="0.5">
      <c r="A11" s="2" t="s">
        <v>13</v>
      </c>
      <c r="B11" s="1">
        <v>93</v>
      </c>
      <c r="C11" s="8">
        <v>100</v>
      </c>
      <c r="D11" s="1">
        <f t="shared" si="0"/>
        <v>93000</v>
      </c>
      <c r="E11" s="1">
        <v>330</v>
      </c>
      <c r="F11" s="4">
        <v>100000</v>
      </c>
      <c r="G11" s="1">
        <f t="shared" si="1"/>
        <v>330000000</v>
      </c>
      <c r="H11">
        <f t="shared" si="2"/>
        <v>0.99971818181818184</v>
      </c>
      <c r="I11">
        <f t="shared" si="3"/>
        <v>99.971818181818179</v>
      </c>
    </row>
    <row r="12" spans="1:9" ht="14.65" thickBot="1" x14ac:dyDescent="0.5">
      <c r="A12" s="2" t="s">
        <v>14</v>
      </c>
      <c r="B12" s="1">
        <v>110</v>
      </c>
      <c r="C12" s="8">
        <v>10</v>
      </c>
      <c r="D12" s="1">
        <f t="shared" si="0"/>
        <v>11000</v>
      </c>
      <c r="E12" s="1">
        <v>301</v>
      </c>
      <c r="F12" s="4">
        <v>100000</v>
      </c>
      <c r="G12" s="1">
        <f t="shared" si="1"/>
        <v>301000000</v>
      </c>
      <c r="H12">
        <f t="shared" si="2"/>
        <v>0.99996345514950169</v>
      </c>
      <c r="I12">
        <f t="shared" si="3"/>
        <v>99.996345514950164</v>
      </c>
    </row>
    <row r="13" spans="1:9" ht="14.65" thickBot="1" x14ac:dyDescent="0.5">
      <c r="A13" s="2" t="s">
        <v>15</v>
      </c>
      <c r="B13" s="1">
        <v>90</v>
      </c>
      <c r="C13" s="8">
        <v>10000</v>
      </c>
      <c r="D13" s="1">
        <f t="shared" si="0"/>
        <v>9000000</v>
      </c>
      <c r="E13" s="1">
        <v>284</v>
      </c>
      <c r="F13" s="4">
        <v>100000</v>
      </c>
      <c r="G13" s="1">
        <f t="shared" si="1"/>
        <v>284000000</v>
      </c>
      <c r="H13">
        <f t="shared" si="2"/>
        <v>0.96830985915492962</v>
      </c>
      <c r="I13">
        <f t="shared" si="3"/>
        <v>96.83098591549296</v>
      </c>
    </row>
    <row r="14" spans="1:9" ht="14.65" thickBot="1" x14ac:dyDescent="0.5">
      <c r="A14" s="5" t="s">
        <v>16</v>
      </c>
      <c r="B14" s="1">
        <v>71</v>
      </c>
      <c r="C14" s="8">
        <v>10</v>
      </c>
      <c r="D14" s="1">
        <f t="shared" si="0"/>
        <v>7100</v>
      </c>
      <c r="E14" s="1">
        <v>306</v>
      </c>
      <c r="F14" s="4">
        <v>100000</v>
      </c>
      <c r="G14" s="1">
        <f t="shared" si="1"/>
        <v>306000000</v>
      </c>
      <c r="H14">
        <f t="shared" si="2"/>
        <v>0.99997679738562095</v>
      </c>
      <c r="I14">
        <f t="shared" si="3"/>
        <v>99.997679738562098</v>
      </c>
    </row>
    <row r="15" spans="1:9" ht="14.65" thickBot="1" x14ac:dyDescent="0.5">
      <c r="A15" s="2" t="s">
        <v>17</v>
      </c>
      <c r="B15" s="1">
        <v>133</v>
      </c>
      <c r="C15" s="8">
        <v>1000</v>
      </c>
      <c r="D15" s="1">
        <f t="shared" si="0"/>
        <v>1330000</v>
      </c>
      <c r="E15" s="1">
        <v>305</v>
      </c>
      <c r="F15" s="4">
        <v>100000</v>
      </c>
      <c r="G15" s="1">
        <f t="shared" si="1"/>
        <v>305000000</v>
      </c>
      <c r="H15">
        <f t="shared" si="2"/>
        <v>0.99563934426229506</v>
      </c>
      <c r="I15">
        <f t="shared" si="3"/>
        <v>99.563934426229508</v>
      </c>
    </row>
    <row r="16" spans="1:9" ht="14.65" thickBot="1" x14ac:dyDescent="0.5">
      <c r="A16" s="2" t="s">
        <v>18</v>
      </c>
      <c r="B16" s="1">
        <v>111</v>
      </c>
      <c r="C16" s="8">
        <v>1000</v>
      </c>
      <c r="D16" s="1">
        <f t="shared" si="0"/>
        <v>1110000</v>
      </c>
      <c r="E16" s="1">
        <v>334</v>
      </c>
      <c r="F16" s="4">
        <v>100000</v>
      </c>
      <c r="G16" s="1">
        <f t="shared" si="1"/>
        <v>334000000</v>
      </c>
      <c r="H16">
        <f t="shared" si="2"/>
        <v>0.99667664670658684</v>
      </c>
      <c r="I16">
        <f t="shared" si="3"/>
        <v>99.667664670658681</v>
      </c>
    </row>
    <row r="17" spans="1:9" ht="14.65" thickBot="1" x14ac:dyDescent="0.5">
      <c r="A17" s="2" t="s">
        <v>19</v>
      </c>
      <c r="B17" s="1">
        <v>116</v>
      </c>
      <c r="C17" s="8">
        <v>10</v>
      </c>
      <c r="D17" s="1">
        <f t="shared" ref="D17:D24" si="4">B17*C17*10</f>
        <v>11600</v>
      </c>
      <c r="E17" s="1">
        <v>254</v>
      </c>
      <c r="F17" s="4">
        <v>100000</v>
      </c>
      <c r="G17" s="1">
        <f t="shared" ref="G17:G24" si="5">E17*F17*10</f>
        <v>254000000</v>
      </c>
      <c r="H17">
        <f t="shared" ref="H17:H24" si="6">1- (D17/G17)</f>
        <v>0.99995433070866147</v>
      </c>
      <c r="I17">
        <f t="shared" ref="I17:I24" si="7">H17*100</f>
        <v>99.995433070866142</v>
      </c>
    </row>
    <row r="18" spans="1:9" ht="14.65" thickBot="1" x14ac:dyDescent="0.5">
      <c r="A18" s="2" t="s">
        <v>30</v>
      </c>
      <c r="B18" s="1">
        <v>70</v>
      </c>
      <c r="C18" s="4">
        <v>10</v>
      </c>
      <c r="D18" s="1">
        <f t="shared" si="4"/>
        <v>7000</v>
      </c>
      <c r="E18" s="1">
        <v>199</v>
      </c>
      <c r="F18" s="4">
        <v>100000</v>
      </c>
      <c r="G18" s="1">
        <f t="shared" si="5"/>
        <v>199000000</v>
      </c>
      <c r="H18">
        <f t="shared" si="6"/>
        <v>0.99996482412060306</v>
      </c>
      <c r="I18">
        <f t="shared" si="7"/>
        <v>99.996482412060303</v>
      </c>
    </row>
    <row r="19" spans="1:9" ht="14.65" thickBot="1" x14ac:dyDescent="0.5">
      <c r="A19" s="11" t="s">
        <v>31</v>
      </c>
      <c r="B19" s="1">
        <v>37</v>
      </c>
      <c r="C19" s="4">
        <v>10</v>
      </c>
      <c r="D19" s="1">
        <f t="shared" si="4"/>
        <v>3700</v>
      </c>
      <c r="E19" s="1">
        <v>246</v>
      </c>
      <c r="F19" s="4">
        <v>100000</v>
      </c>
      <c r="G19" s="1">
        <f t="shared" si="5"/>
        <v>246000000</v>
      </c>
      <c r="H19">
        <f t="shared" si="6"/>
        <v>0.99998495934959353</v>
      </c>
      <c r="I19">
        <f t="shared" si="7"/>
        <v>99.998495934959351</v>
      </c>
    </row>
    <row r="20" spans="1:9" ht="14.65" thickBot="1" x14ac:dyDescent="0.5">
      <c r="A20" s="2" t="s">
        <v>28</v>
      </c>
      <c r="B20" s="9">
        <v>220</v>
      </c>
      <c r="C20" s="8">
        <v>100</v>
      </c>
      <c r="D20" s="1">
        <f t="shared" si="4"/>
        <v>220000</v>
      </c>
      <c r="E20" s="8">
        <v>190</v>
      </c>
      <c r="F20" s="8">
        <v>100000</v>
      </c>
      <c r="G20" s="1">
        <f t="shared" si="5"/>
        <v>190000000</v>
      </c>
      <c r="H20">
        <f t="shared" si="6"/>
        <v>0.99884210526315786</v>
      </c>
      <c r="I20">
        <f t="shared" si="7"/>
        <v>99.884210526315783</v>
      </c>
    </row>
    <row r="21" spans="1:9" ht="14.65" thickBot="1" x14ac:dyDescent="0.5">
      <c r="A21" s="11" t="s">
        <v>29</v>
      </c>
      <c r="B21" s="9">
        <v>110</v>
      </c>
      <c r="C21" s="8">
        <v>10</v>
      </c>
      <c r="D21" s="1">
        <f t="shared" si="4"/>
        <v>11000</v>
      </c>
      <c r="E21" s="8">
        <v>159</v>
      </c>
      <c r="F21" s="8">
        <v>100000</v>
      </c>
      <c r="G21" s="1">
        <f t="shared" si="5"/>
        <v>159000000</v>
      </c>
      <c r="H21">
        <f t="shared" si="6"/>
        <v>0.99993081761006286</v>
      </c>
      <c r="I21">
        <f t="shared" si="7"/>
        <v>99.99308176100628</v>
      </c>
    </row>
    <row r="22" spans="1:9" ht="14.65" thickBot="1" x14ac:dyDescent="0.5">
      <c r="A22" s="6" t="s">
        <v>20</v>
      </c>
      <c r="B22" s="1">
        <v>75</v>
      </c>
      <c r="C22" s="9">
        <v>100000</v>
      </c>
      <c r="D22" s="1">
        <f t="shared" si="4"/>
        <v>75000000</v>
      </c>
      <c r="E22" s="1">
        <v>63</v>
      </c>
      <c r="F22" s="1">
        <f t="shared" ref="F22:F24" si="8">10^5</f>
        <v>100000</v>
      </c>
      <c r="G22" s="1">
        <f t="shared" si="5"/>
        <v>63000000</v>
      </c>
      <c r="H22">
        <f t="shared" si="6"/>
        <v>-0.19047619047619047</v>
      </c>
      <c r="I22">
        <f t="shared" si="7"/>
        <v>-19.047619047619047</v>
      </c>
    </row>
    <row r="23" spans="1:9" ht="14.65" thickBot="1" x14ac:dyDescent="0.5">
      <c r="A23" s="6" t="s">
        <v>21</v>
      </c>
      <c r="B23" s="1">
        <v>240</v>
      </c>
      <c r="C23" s="9">
        <v>100000</v>
      </c>
      <c r="D23" s="1">
        <f t="shared" si="4"/>
        <v>240000000</v>
      </c>
      <c r="E23" s="1">
        <v>280</v>
      </c>
      <c r="F23" s="1">
        <f t="shared" si="8"/>
        <v>100000</v>
      </c>
      <c r="G23" s="1">
        <f t="shared" si="5"/>
        <v>280000000</v>
      </c>
      <c r="H23">
        <f t="shared" si="6"/>
        <v>0.1428571428571429</v>
      </c>
      <c r="I23">
        <f t="shared" si="7"/>
        <v>14.28571428571429</v>
      </c>
    </row>
    <row r="24" spans="1:9" ht="14.65" thickBot="1" x14ac:dyDescent="0.5">
      <c r="A24" s="6" t="s">
        <v>22</v>
      </c>
      <c r="B24" s="1">
        <v>273</v>
      </c>
      <c r="C24" s="9">
        <v>100000</v>
      </c>
      <c r="D24" s="1">
        <f t="shared" si="4"/>
        <v>273000000</v>
      </c>
      <c r="E24" s="1">
        <v>314</v>
      </c>
      <c r="F24" s="1">
        <f t="shared" si="8"/>
        <v>100000</v>
      </c>
      <c r="G24" s="1">
        <f t="shared" si="5"/>
        <v>314000000</v>
      </c>
      <c r="H24">
        <f t="shared" si="6"/>
        <v>0.13057324840764328</v>
      </c>
      <c r="I24">
        <f t="shared" si="7"/>
        <v>13.057324840764329</v>
      </c>
    </row>
  </sheetData>
  <mergeCells count="3">
    <mergeCell ref="A2:G2"/>
    <mergeCell ref="B3:D3"/>
    <mergeCell ref="E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BAD3C-014B-4A45-B19D-21E37D363BBE}">
  <dimension ref="A1:I24"/>
  <sheetViews>
    <sheetView workbookViewId="0">
      <selection activeCell="G29" sqref="G29"/>
    </sheetView>
  </sheetViews>
  <sheetFormatPr defaultRowHeight="14.25" x14ac:dyDescent="0.45"/>
  <cols>
    <col min="1" max="1" width="24.1328125" customWidth="1"/>
    <col min="4" max="4" width="16.46484375" customWidth="1"/>
    <col min="7" max="7" width="16" customWidth="1"/>
  </cols>
  <sheetData>
    <row r="1" spans="1:9" x14ac:dyDescent="0.45">
      <c r="A1" t="s">
        <v>0</v>
      </c>
    </row>
    <row r="2" spans="1:9" x14ac:dyDescent="0.45">
      <c r="A2" s="12" t="s">
        <v>24</v>
      </c>
      <c r="B2" s="12"/>
      <c r="C2" s="12"/>
      <c r="D2" s="12"/>
      <c r="E2" s="12"/>
      <c r="F2" s="12"/>
      <c r="G2" s="12"/>
    </row>
    <row r="3" spans="1:9" x14ac:dyDescent="0.45">
      <c r="A3" s="1"/>
      <c r="B3" s="13" t="s">
        <v>2</v>
      </c>
      <c r="C3" s="13"/>
      <c r="D3" s="13"/>
      <c r="E3" s="13" t="s">
        <v>3</v>
      </c>
      <c r="F3" s="13"/>
      <c r="G3" s="13"/>
    </row>
    <row r="4" spans="1:9" ht="14.65" thickBot="1" x14ac:dyDescent="0.5">
      <c r="A4" s="1"/>
      <c r="B4" s="1" t="s">
        <v>4</v>
      </c>
      <c r="C4" s="1" t="s">
        <v>5</v>
      </c>
      <c r="D4" s="1" t="s">
        <v>6</v>
      </c>
      <c r="E4" s="1" t="s">
        <v>4</v>
      </c>
      <c r="F4" s="1" t="s">
        <v>5</v>
      </c>
      <c r="G4" s="1" t="s">
        <v>6</v>
      </c>
    </row>
    <row r="5" spans="1:9" ht="14.65" thickBot="1" x14ac:dyDescent="0.5">
      <c r="A5" s="2" t="s">
        <v>7</v>
      </c>
      <c r="B5" s="1">
        <v>30</v>
      </c>
      <c r="C5" s="4">
        <v>100</v>
      </c>
      <c r="D5" s="1">
        <f t="shared" ref="D5:D16" si="0">B5*C5*10</f>
        <v>30000</v>
      </c>
      <c r="E5" s="1">
        <v>283</v>
      </c>
      <c r="F5" s="4">
        <v>100000</v>
      </c>
      <c r="G5" s="1">
        <f t="shared" ref="G5:G16" si="1">E5*F5*10</f>
        <v>283000000</v>
      </c>
      <c r="H5">
        <f>1- (D5/G5)</f>
        <v>0.99989399293286219</v>
      </c>
      <c r="I5">
        <f>H5*100</f>
        <v>99.989399293286212</v>
      </c>
    </row>
    <row r="6" spans="1:9" ht="14.65" thickBot="1" x14ac:dyDescent="0.5">
      <c r="A6" s="2" t="s">
        <v>8</v>
      </c>
      <c r="B6" s="1">
        <v>199</v>
      </c>
      <c r="C6" s="8">
        <v>100</v>
      </c>
      <c r="D6" s="1">
        <f t="shared" si="0"/>
        <v>199000</v>
      </c>
      <c r="E6" s="1">
        <v>276</v>
      </c>
      <c r="F6" s="8">
        <v>100000</v>
      </c>
      <c r="G6" s="1">
        <f t="shared" si="1"/>
        <v>276000000</v>
      </c>
      <c r="H6">
        <f t="shared" ref="H6:H16" si="2">1- (D6/G6)</f>
        <v>0.99927898550724636</v>
      </c>
      <c r="I6">
        <f t="shared" ref="I6:I16" si="3">H6*100</f>
        <v>99.927898550724635</v>
      </c>
    </row>
    <row r="7" spans="1:9" ht="14.65" thickBot="1" x14ac:dyDescent="0.5">
      <c r="A7" s="2" t="s">
        <v>9</v>
      </c>
      <c r="B7" s="1">
        <v>59</v>
      </c>
      <c r="C7" s="8">
        <v>100</v>
      </c>
      <c r="D7" s="1">
        <f t="shared" si="0"/>
        <v>59000</v>
      </c>
      <c r="E7" s="1">
        <v>218</v>
      </c>
      <c r="F7" s="8">
        <v>100000</v>
      </c>
      <c r="G7" s="1">
        <f t="shared" si="1"/>
        <v>218000000</v>
      </c>
      <c r="H7">
        <f t="shared" si="2"/>
        <v>0.99972935779816519</v>
      </c>
      <c r="I7">
        <f t="shared" si="3"/>
        <v>99.972935779816524</v>
      </c>
    </row>
    <row r="8" spans="1:9" ht="14.65" thickBot="1" x14ac:dyDescent="0.5">
      <c r="A8" s="2" t="s">
        <v>10</v>
      </c>
      <c r="B8" s="1">
        <v>84</v>
      </c>
      <c r="C8" s="8">
        <v>100</v>
      </c>
      <c r="D8" s="1">
        <f t="shared" si="0"/>
        <v>84000</v>
      </c>
      <c r="E8" s="1">
        <v>267</v>
      </c>
      <c r="F8" s="8">
        <v>100000</v>
      </c>
      <c r="G8" s="1">
        <f t="shared" si="1"/>
        <v>267000000</v>
      </c>
      <c r="H8">
        <f t="shared" si="2"/>
        <v>0.99968539325842698</v>
      </c>
      <c r="I8">
        <f t="shared" si="3"/>
        <v>99.968539325842698</v>
      </c>
    </row>
    <row r="9" spans="1:9" ht="14.65" thickBot="1" x14ac:dyDescent="0.5">
      <c r="A9" s="2" t="s">
        <v>11</v>
      </c>
      <c r="B9" s="1">
        <v>93</v>
      </c>
      <c r="C9" s="8">
        <v>100</v>
      </c>
      <c r="D9" s="1">
        <f t="shared" si="0"/>
        <v>93000</v>
      </c>
      <c r="E9" s="1">
        <v>279</v>
      </c>
      <c r="F9" s="8">
        <v>100000</v>
      </c>
      <c r="G9" s="1">
        <f t="shared" si="1"/>
        <v>279000000</v>
      </c>
      <c r="H9">
        <f t="shared" si="2"/>
        <v>0.9996666666666667</v>
      </c>
      <c r="I9">
        <f t="shared" si="3"/>
        <v>99.966666666666669</v>
      </c>
    </row>
    <row r="10" spans="1:9" ht="14.65" thickBot="1" x14ac:dyDescent="0.5">
      <c r="A10" s="2" t="s">
        <v>12</v>
      </c>
      <c r="B10" s="1">
        <v>90</v>
      </c>
      <c r="C10" s="8">
        <v>100</v>
      </c>
      <c r="D10" s="1">
        <f t="shared" si="0"/>
        <v>90000</v>
      </c>
      <c r="E10" s="1">
        <v>312</v>
      </c>
      <c r="F10" s="8">
        <v>100000</v>
      </c>
      <c r="G10" s="1">
        <f t="shared" si="1"/>
        <v>312000000</v>
      </c>
      <c r="H10">
        <f t="shared" si="2"/>
        <v>0.99971153846153848</v>
      </c>
      <c r="I10">
        <f t="shared" si="3"/>
        <v>99.971153846153854</v>
      </c>
    </row>
    <row r="11" spans="1:9" ht="14.65" thickBot="1" x14ac:dyDescent="0.5">
      <c r="A11" s="2" t="s">
        <v>13</v>
      </c>
      <c r="B11" s="1">
        <v>149</v>
      </c>
      <c r="C11" s="8">
        <v>100</v>
      </c>
      <c r="D11" s="1">
        <f t="shared" si="0"/>
        <v>149000</v>
      </c>
      <c r="E11" s="1">
        <v>342</v>
      </c>
      <c r="F11" s="8">
        <v>100000</v>
      </c>
      <c r="G11" s="1">
        <f t="shared" si="1"/>
        <v>342000000</v>
      </c>
      <c r="H11">
        <f t="shared" si="2"/>
        <v>0.99956432748538016</v>
      </c>
      <c r="I11">
        <f t="shared" si="3"/>
        <v>99.95643274853802</v>
      </c>
    </row>
    <row r="12" spans="1:9" ht="14.65" thickBot="1" x14ac:dyDescent="0.5">
      <c r="A12" s="2" t="s">
        <v>14</v>
      </c>
      <c r="B12" s="1">
        <v>144</v>
      </c>
      <c r="C12" s="8">
        <v>10</v>
      </c>
      <c r="D12" s="1">
        <f t="shared" si="0"/>
        <v>14400</v>
      </c>
      <c r="E12" s="1">
        <v>297</v>
      </c>
      <c r="F12" s="8">
        <v>100000</v>
      </c>
      <c r="G12" s="1">
        <f t="shared" si="1"/>
        <v>297000000</v>
      </c>
      <c r="H12">
        <f t="shared" si="2"/>
        <v>0.99995151515151515</v>
      </c>
      <c r="I12">
        <f t="shared" si="3"/>
        <v>99.99515151515152</v>
      </c>
    </row>
    <row r="13" spans="1:9" ht="14.65" thickBot="1" x14ac:dyDescent="0.5">
      <c r="A13" s="2" t="s">
        <v>15</v>
      </c>
      <c r="B13" s="1">
        <v>107</v>
      </c>
      <c r="C13" s="8">
        <v>10000</v>
      </c>
      <c r="D13" s="1">
        <f t="shared" si="0"/>
        <v>10700000</v>
      </c>
      <c r="E13" s="1">
        <v>330</v>
      </c>
      <c r="F13" s="8">
        <v>100000</v>
      </c>
      <c r="G13" s="1">
        <f t="shared" si="1"/>
        <v>330000000</v>
      </c>
      <c r="H13">
        <f t="shared" si="2"/>
        <v>0.96757575757575753</v>
      </c>
      <c r="I13">
        <f t="shared" si="3"/>
        <v>96.757575757575751</v>
      </c>
    </row>
    <row r="14" spans="1:9" ht="14.65" thickBot="1" x14ac:dyDescent="0.5">
      <c r="A14" s="5" t="s">
        <v>16</v>
      </c>
      <c r="B14" s="1">
        <v>86</v>
      </c>
      <c r="C14" s="8">
        <v>10</v>
      </c>
      <c r="D14" s="1">
        <f t="shared" si="0"/>
        <v>8600</v>
      </c>
      <c r="E14" s="1">
        <v>316</v>
      </c>
      <c r="F14" s="8">
        <v>100000</v>
      </c>
      <c r="G14" s="1">
        <f t="shared" si="1"/>
        <v>316000000</v>
      </c>
      <c r="H14">
        <f t="shared" si="2"/>
        <v>0.99997278481012664</v>
      </c>
      <c r="I14">
        <f t="shared" si="3"/>
        <v>99.997278481012657</v>
      </c>
    </row>
    <row r="15" spans="1:9" ht="14.65" thickBot="1" x14ac:dyDescent="0.5">
      <c r="A15" s="2" t="s">
        <v>17</v>
      </c>
      <c r="B15" s="1">
        <v>140</v>
      </c>
      <c r="C15" s="8">
        <v>1000</v>
      </c>
      <c r="D15" s="1">
        <f t="shared" si="0"/>
        <v>1400000</v>
      </c>
      <c r="E15" s="1">
        <v>324</v>
      </c>
      <c r="F15" s="8">
        <v>100000</v>
      </c>
      <c r="G15" s="1">
        <f t="shared" si="1"/>
        <v>324000000</v>
      </c>
      <c r="H15">
        <f t="shared" si="2"/>
        <v>0.99567901234567902</v>
      </c>
      <c r="I15">
        <f t="shared" si="3"/>
        <v>99.567901234567898</v>
      </c>
    </row>
    <row r="16" spans="1:9" ht="14.65" thickBot="1" x14ac:dyDescent="0.5">
      <c r="A16" s="2" t="s">
        <v>18</v>
      </c>
      <c r="B16" s="1">
        <v>120</v>
      </c>
      <c r="C16" s="8">
        <v>1000</v>
      </c>
      <c r="D16" s="1">
        <f t="shared" si="0"/>
        <v>1200000</v>
      </c>
      <c r="E16" s="1">
        <v>323</v>
      </c>
      <c r="F16" s="8">
        <v>100000</v>
      </c>
      <c r="G16" s="1">
        <f t="shared" si="1"/>
        <v>323000000</v>
      </c>
      <c r="H16">
        <f t="shared" si="2"/>
        <v>0.99628482972136223</v>
      </c>
      <c r="I16">
        <f t="shared" si="3"/>
        <v>99.628482972136226</v>
      </c>
    </row>
    <row r="17" spans="1:9" ht="14.65" thickBot="1" x14ac:dyDescent="0.5">
      <c r="A17" s="2" t="s">
        <v>19</v>
      </c>
      <c r="B17" s="1">
        <v>124</v>
      </c>
      <c r="C17" s="8">
        <v>100</v>
      </c>
      <c r="D17" s="1">
        <f>B17*C17*10</f>
        <v>124000</v>
      </c>
      <c r="E17" s="1">
        <v>259</v>
      </c>
      <c r="F17" s="8">
        <v>100000</v>
      </c>
      <c r="G17" s="1">
        <f>E17*F17*10</f>
        <v>259000000</v>
      </c>
      <c r="H17">
        <f>1- (D17/G17)</f>
        <v>0.99952123552123551</v>
      </c>
      <c r="I17">
        <f>H17*100</f>
        <v>99.952123552123552</v>
      </c>
    </row>
    <row r="18" spans="1:9" ht="14.65" thickBot="1" x14ac:dyDescent="0.5">
      <c r="A18" s="2" t="s">
        <v>30</v>
      </c>
      <c r="B18" s="3">
        <v>110</v>
      </c>
      <c r="C18" s="4">
        <v>10</v>
      </c>
      <c r="D18" s="1">
        <f>B18*C18*10</f>
        <v>11000</v>
      </c>
      <c r="E18" s="4">
        <v>255</v>
      </c>
      <c r="F18" s="8">
        <v>100000</v>
      </c>
      <c r="G18" s="1">
        <f>E18*F18*10</f>
        <v>255000000</v>
      </c>
      <c r="H18">
        <f>1- (D18/G18)</f>
        <v>0.99995686274509799</v>
      </c>
      <c r="I18">
        <f>H18*100</f>
        <v>99.995686274509794</v>
      </c>
    </row>
    <row r="19" spans="1:9" ht="14.65" thickBot="1" x14ac:dyDescent="0.5">
      <c r="A19" s="11" t="s">
        <v>31</v>
      </c>
      <c r="B19" s="9">
        <v>40</v>
      </c>
      <c r="C19" s="8">
        <v>10</v>
      </c>
      <c r="D19" s="1">
        <f>B19*C19*10</f>
        <v>4000</v>
      </c>
      <c r="E19" s="8">
        <v>167</v>
      </c>
      <c r="F19" s="8">
        <v>100000</v>
      </c>
      <c r="G19" s="1">
        <f>E19*F19*10</f>
        <v>167000000</v>
      </c>
      <c r="H19">
        <f>1- (D19/G19)</f>
        <v>0.99997604790419159</v>
      </c>
      <c r="I19">
        <f>H19*100</f>
        <v>99.99760479041916</v>
      </c>
    </row>
    <row r="20" spans="1:9" ht="14.65" thickBot="1" x14ac:dyDescent="0.5">
      <c r="A20" s="2" t="s">
        <v>28</v>
      </c>
      <c r="B20" s="9">
        <v>50</v>
      </c>
      <c r="C20" s="8">
        <v>100</v>
      </c>
      <c r="D20" s="1">
        <f t="shared" ref="D20:D21" si="4">B20*C20*10</f>
        <v>50000</v>
      </c>
      <c r="E20" s="8">
        <v>189</v>
      </c>
      <c r="F20" s="8">
        <v>100000</v>
      </c>
      <c r="G20" s="1">
        <f t="shared" ref="G20:G21" si="5">E20*F20*10</f>
        <v>189000000</v>
      </c>
      <c r="H20">
        <f t="shared" ref="H20:H21" si="6">1- (D20/G20)</f>
        <v>0.9997354497354497</v>
      </c>
      <c r="I20">
        <f t="shared" ref="I20:I21" si="7">H20*100</f>
        <v>99.973544973544975</v>
      </c>
    </row>
    <row r="21" spans="1:9" ht="14.65" thickBot="1" x14ac:dyDescent="0.5">
      <c r="A21" s="2" t="s">
        <v>29</v>
      </c>
      <c r="B21" s="9">
        <v>119</v>
      </c>
      <c r="C21" s="8">
        <v>10</v>
      </c>
      <c r="D21" s="1">
        <f t="shared" si="4"/>
        <v>11900</v>
      </c>
      <c r="E21" s="8">
        <v>137</v>
      </c>
      <c r="F21" s="8">
        <v>100000</v>
      </c>
      <c r="G21" s="1">
        <f t="shared" si="5"/>
        <v>137000000</v>
      </c>
      <c r="H21">
        <f t="shared" si="6"/>
        <v>0.99991313868613141</v>
      </c>
      <c r="I21">
        <f t="shared" si="7"/>
        <v>99.991313868613148</v>
      </c>
    </row>
    <row r="22" spans="1:9" ht="14.65" thickBot="1" x14ac:dyDescent="0.5">
      <c r="A22" s="6" t="s">
        <v>20</v>
      </c>
      <c r="B22" s="1">
        <v>60</v>
      </c>
      <c r="C22" s="9">
        <v>100000</v>
      </c>
      <c r="D22" s="1">
        <f>B22*C22*10</f>
        <v>60000000</v>
      </c>
      <c r="E22" s="1">
        <v>59</v>
      </c>
      <c r="F22" s="8">
        <v>100000</v>
      </c>
      <c r="G22" s="1">
        <f>E22*F22*10</f>
        <v>59000000</v>
      </c>
      <c r="H22">
        <f>1- (D22/G22)</f>
        <v>-1.6949152542372836E-2</v>
      </c>
      <c r="I22">
        <f>H22*100</f>
        <v>-1.6949152542372836</v>
      </c>
    </row>
    <row r="23" spans="1:9" ht="14.65" thickBot="1" x14ac:dyDescent="0.5">
      <c r="A23" s="6" t="s">
        <v>21</v>
      </c>
      <c r="B23" s="1">
        <v>253</v>
      </c>
      <c r="C23" s="9">
        <v>100000</v>
      </c>
      <c r="D23" s="1">
        <f>B23*C23*10</f>
        <v>253000000</v>
      </c>
      <c r="E23" s="1">
        <v>278</v>
      </c>
      <c r="F23" s="8">
        <v>100000</v>
      </c>
      <c r="G23" s="1">
        <f>E23*F23*10</f>
        <v>278000000</v>
      </c>
      <c r="H23">
        <f>1- (D23/G23)</f>
        <v>8.9928057553956831E-2</v>
      </c>
      <c r="I23">
        <f>H23*100</f>
        <v>8.9928057553956826</v>
      </c>
    </row>
    <row r="24" spans="1:9" ht="14.65" thickBot="1" x14ac:dyDescent="0.5">
      <c r="A24" s="6" t="s">
        <v>22</v>
      </c>
      <c r="B24" s="1">
        <v>277</v>
      </c>
      <c r="C24" s="9">
        <v>100000</v>
      </c>
      <c r="D24" s="1">
        <f>B24*C24*10</f>
        <v>277000000</v>
      </c>
      <c r="E24" s="1">
        <v>302</v>
      </c>
      <c r="F24" s="8">
        <v>100000</v>
      </c>
      <c r="G24" s="1">
        <f>E24*F24*10</f>
        <v>302000000</v>
      </c>
      <c r="H24">
        <f>1- (D24/G24)</f>
        <v>8.2781456953642363E-2</v>
      </c>
      <c r="I24">
        <f>H24*100</f>
        <v>8.2781456953642358</v>
      </c>
    </row>
  </sheetData>
  <mergeCells count="3">
    <mergeCell ref="A2:G2"/>
    <mergeCell ref="B3:D3"/>
    <mergeCell ref="E3:G3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57FCF-1F53-45B8-9AEA-35EDD4D6F4E0}">
  <dimension ref="A2:Y33"/>
  <sheetViews>
    <sheetView workbookViewId="0">
      <selection activeCell="J10" sqref="J10"/>
    </sheetView>
  </sheetViews>
  <sheetFormatPr defaultRowHeight="14.25" x14ac:dyDescent="0.45"/>
  <cols>
    <col min="1" max="1" width="22.796875" customWidth="1"/>
  </cols>
  <sheetData>
    <row r="2" spans="1:6" x14ac:dyDescent="0.45">
      <c r="B2" t="s">
        <v>1</v>
      </c>
      <c r="C2" t="s">
        <v>23</v>
      </c>
      <c r="D2" t="s">
        <v>24</v>
      </c>
      <c r="E2" t="s">
        <v>32</v>
      </c>
      <c r="F2" t="s">
        <v>25</v>
      </c>
    </row>
    <row r="3" spans="1:6" ht="14.65" thickBot="1" x14ac:dyDescent="0.5">
      <c r="A3" s="1"/>
    </row>
    <row r="4" spans="1:6" ht="14.65" thickBot="1" x14ac:dyDescent="0.5">
      <c r="A4" s="2" t="s">
        <v>7</v>
      </c>
      <c r="B4" s="10">
        <v>99.97833</v>
      </c>
      <c r="C4" s="10">
        <v>99.964889999999997</v>
      </c>
      <c r="D4" s="10">
        <v>99.989400000000003</v>
      </c>
      <c r="E4">
        <f>AVERAGE(B4:D4)</f>
        <v>99.977539999999991</v>
      </c>
      <c r="F4">
        <f>_xlfn.STDEV.P(B4:D4)</f>
        <v>1.0021746354805267E-2</v>
      </c>
    </row>
    <row r="5" spans="1:6" ht="14.65" thickBot="1" x14ac:dyDescent="0.5">
      <c r="A5" s="2" t="s">
        <v>8</v>
      </c>
      <c r="B5" s="10">
        <v>99.943969999999993</v>
      </c>
      <c r="C5" s="10">
        <v>99.944680000000005</v>
      </c>
      <c r="D5" s="10">
        <v>99.927899999999994</v>
      </c>
      <c r="E5">
        <f t="shared" ref="E5:E15" si="0">AVERAGE(B5:D5)</f>
        <v>99.938850000000002</v>
      </c>
      <c r="F5">
        <f t="shared" ref="F5:F15" si="1">_xlfn.STDEV.P(B5:D5)</f>
        <v>7.7482428115481653E-3</v>
      </c>
    </row>
    <row r="6" spans="1:6" ht="14.65" thickBot="1" x14ac:dyDescent="0.5">
      <c r="A6" s="2" t="s">
        <v>9</v>
      </c>
      <c r="B6" s="10">
        <v>99.936239999999998</v>
      </c>
      <c r="C6" s="10">
        <v>99.993030000000005</v>
      </c>
      <c r="D6" s="10">
        <v>99.972939999999994</v>
      </c>
      <c r="E6">
        <f t="shared" si="0"/>
        <v>99.967403333333323</v>
      </c>
      <c r="F6">
        <f t="shared" si="1"/>
        <v>2.3512649550592693E-2</v>
      </c>
    </row>
    <row r="7" spans="1:6" ht="14.65" thickBot="1" x14ac:dyDescent="0.5">
      <c r="A7" s="2" t="s">
        <v>10</v>
      </c>
      <c r="B7" s="10">
        <v>99.990260000000006</v>
      </c>
      <c r="C7" s="10">
        <v>99.929569999999998</v>
      </c>
      <c r="D7" s="10">
        <v>99.968540000000004</v>
      </c>
      <c r="E7">
        <f t="shared" si="0"/>
        <v>99.962789999999998</v>
      </c>
      <c r="F7">
        <f t="shared" si="1"/>
        <v>2.5107978811528663E-2</v>
      </c>
    </row>
    <row r="8" spans="1:6" ht="14.65" thickBot="1" x14ac:dyDescent="0.5">
      <c r="A8" s="2" t="s">
        <v>11</v>
      </c>
      <c r="B8" s="10">
        <v>99.996880000000004</v>
      </c>
      <c r="C8" s="10">
        <v>99.955910000000003</v>
      </c>
      <c r="D8" s="10">
        <v>99.966669999999993</v>
      </c>
      <c r="E8">
        <f t="shared" si="0"/>
        <v>99.973153333333315</v>
      </c>
      <c r="F8">
        <f t="shared" si="1"/>
        <v>1.734282624667291E-2</v>
      </c>
    </row>
    <row r="9" spans="1:6" ht="14.65" thickBot="1" x14ac:dyDescent="0.5">
      <c r="A9" s="2" t="s">
        <v>12</v>
      </c>
      <c r="B9" s="10">
        <v>99.966989999999996</v>
      </c>
      <c r="C9" s="10">
        <v>99.967889999999997</v>
      </c>
      <c r="D9" s="10">
        <v>99.971149999999994</v>
      </c>
      <c r="E9">
        <f t="shared" si="0"/>
        <v>99.968676666666667</v>
      </c>
      <c r="F9">
        <f t="shared" si="1"/>
        <v>1.7870895022035686E-3</v>
      </c>
    </row>
    <row r="10" spans="1:6" ht="14.65" thickBot="1" x14ac:dyDescent="0.5">
      <c r="A10" s="2" t="s">
        <v>13</v>
      </c>
      <c r="B10" s="10">
        <v>99.968710000000002</v>
      </c>
      <c r="C10" s="10">
        <v>99.971819999999994</v>
      </c>
      <c r="D10" s="10">
        <v>99.956429999999997</v>
      </c>
      <c r="E10">
        <f t="shared" si="0"/>
        <v>99.965653333333321</v>
      </c>
      <c r="F10">
        <f t="shared" si="1"/>
        <v>6.6443175387355851E-3</v>
      </c>
    </row>
    <row r="11" spans="1:6" ht="14.65" thickBot="1" x14ac:dyDescent="0.5">
      <c r="A11" s="2" t="s">
        <v>14</v>
      </c>
      <c r="B11" s="10">
        <v>99.995450000000005</v>
      </c>
      <c r="C11" s="10">
        <v>99.996350000000007</v>
      </c>
      <c r="D11" s="10">
        <v>99.995149999999995</v>
      </c>
      <c r="E11">
        <f t="shared" si="0"/>
        <v>99.995649999999998</v>
      </c>
      <c r="F11">
        <f t="shared" si="1"/>
        <v>5.0990195136319959E-4</v>
      </c>
    </row>
    <row r="12" spans="1:6" ht="14.65" thickBot="1" x14ac:dyDescent="0.5">
      <c r="A12" s="2" t="s">
        <v>15</v>
      </c>
      <c r="B12" s="10">
        <v>96.363640000000004</v>
      </c>
      <c r="C12" s="10">
        <v>96.83099</v>
      </c>
      <c r="D12" s="10">
        <v>96.757580000000004</v>
      </c>
      <c r="E12">
        <f t="shared" si="0"/>
        <v>96.650736666666674</v>
      </c>
      <c r="F12">
        <f t="shared" si="1"/>
        <v>0.20520823413195471</v>
      </c>
    </row>
    <row r="13" spans="1:6" ht="14.65" thickBot="1" x14ac:dyDescent="0.5">
      <c r="A13" s="5" t="s">
        <v>16</v>
      </c>
      <c r="B13" s="10">
        <v>99.976900000000001</v>
      </c>
      <c r="C13" s="10">
        <v>99.997680000000003</v>
      </c>
      <c r="D13" s="10">
        <v>99.997280000000003</v>
      </c>
      <c r="E13">
        <f t="shared" si="0"/>
        <v>99.990619999999993</v>
      </c>
      <c r="F13">
        <f t="shared" si="1"/>
        <v>9.7028792977491615E-3</v>
      </c>
    </row>
    <row r="14" spans="1:6" ht="14.65" thickBot="1" x14ac:dyDescent="0.5">
      <c r="A14" s="2" t="s">
        <v>17</v>
      </c>
      <c r="B14" s="10">
        <v>99.527780000000007</v>
      </c>
      <c r="C14" s="10">
        <v>99.563929999999999</v>
      </c>
      <c r="D14" s="10">
        <v>99.567899999999995</v>
      </c>
      <c r="E14">
        <f t="shared" si="0"/>
        <v>99.553203333333329</v>
      </c>
      <c r="F14">
        <f t="shared" si="1"/>
        <v>1.8049923976443137E-2</v>
      </c>
    </row>
    <row r="15" spans="1:6" ht="14.65" thickBot="1" x14ac:dyDescent="0.5">
      <c r="A15" s="2" t="s">
        <v>18</v>
      </c>
      <c r="B15" s="10">
        <v>99.585139999999996</v>
      </c>
      <c r="C15" s="10">
        <v>99.667659999999998</v>
      </c>
      <c r="D15" s="10">
        <v>99.628479999999996</v>
      </c>
      <c r="E15">
        <f t="shared" si="0"/>
        <v>99.62709333333332</v>
      </c>
      <c r="F15">
        <f t="shared" si="1"/>
        <v>3.3702915139331102E-2</v>
      </c>
    </row>
    <row r="16" spans="1:6" ht="14.65" thickBot="1" x14ac:dyDescent="0.5">
      <c r="A16" s="2" t="s">
        <v>19</v>
      </c>
      <c r="B16" s="10">
        <v>99.991119999999995</v>
      </c>
      <c r="C16" s="10">
        <v>99.995429999999999</v>
      </c>
      <c r="D16" s="10">
        <v>99.952119999999994</v>
      </c>
      <c r="E16">
        <f>AVERAGE(B16:D16)</f>
        <v>99.979556666666667</v>
      </c>
      <c r="F16">
        <f>_xlfn.STDEV.P(B16:D16)</f>
        <v>1.9480281198063415E-2</v>
      </c>
    </row>
    <row r="17" spans="1:25" ht="14.65" thickBot="1" x14ac:dyDescent="0.5">
      <c r="A17" s="2" t="s">
        <v>30</v>
      </c>
      <c r="B17" s="10">
        <v>99.997810000000001</v>
      </c>
      <c r="C17">
        <v>99.996482409999999</v>
      </c>
      <c r="D17" s="10">
        <v>99.995689999999996</v>
      </c>
      <c r="E17">
        <f>AVERAGE(B17:D17)</f>
        <v>99.996660803333342</v>
      </c>
      <c r="F17">
        <f>_xlfn.STDEV.P(B17:D17)</f>
        <v>8.7463064053295767E-4</v>
      </c>
    </row>
    <row r="18" spans="1:25" ht="14.65" thickBot="1" x14ac:dyDescent="0.5">
      <c r="A18" s="11" t="s">
        <v>31</v>
      </c>
      <c r="B18" s="10">
        <v>99.99785</v>
      </c>
      <c r="C18">
        <v>99.998495930000004</v>
      </c>
      <c r="D18" s="10">
        <v>99.997600000000006</v>
      </c>
      <c r="E18">
        <f>AVERAGE(B18:D18)</f>
        <v>99.997981976666665</v>
      </c>
      <c r="F18">
        <f>_xlfn.STDEV.P(B18:D18)</f>
        <v>3.7747937836251245E-4</v>
      </c>
    </row>
    <row r="19" spans="1:25" ht="14.65" thickBot="1" x14ac:dyDescent="0.5">
      <c r="A19" s="2" t="s">
        <v>28</v>
      </c>
      <c r="B19" s="10">
        <v>99.930850000000007</v>
      </c>
      <c r="C19" s="10">
        <v>99.884209999999996</v>
      </c>
      <c r="D19" s="10">
        <v>99.97354</v>
      </c>
      <c r="E19">
        <f t="shared" ref="E19:E20" si="2">AVERAGE(B19:D19)</f>
        <v>99.929533333333339</v>
      </c>
      <c r="F19">
        <f t="shared" ref="F19:F20" si="3">_xlfn.STDEV.P(B19:D19)</f>
        <v>3.6480702052213113E-2</v>
      </c>
      <c r="G19" s="10"/>
      <c r="H19" s="10"/>
    </row>
    <row r="20" spans="1:25" ht="14.65" thickBot="1" x14ac:dyDescent="0.5">
      <c r="A20" s="11" t="s">
        <v>29</v>
      </c>
      <c r="B20" s="10">
        <v>99.994780000000006</v>
      </c>
      <c r="C20" s="10">
        <v>99.993080000000006</v>
      </c>
      <c r="D20" s="10">
        <v>99.991309999999999</v>
      </c>
      <c r="E20">
        <f t="shared" si="2"/>
        <v>99.993056666666675</v>
      </c>
      <c r="F20">
        <f t="shared" si="3"/>
        <v>1.416717646144519E-3</v>
      </c>
      <c r="G20" s="10"/>
      <c r="H20" s="10"/>
    </row>
    <row r="21" spans="1:25" ht="14.65" thickBot="1" x14ac:dyDescent="0.5">
      <c r="A21" s="6" t="s">
        <v>20</v>
      </c>
      <c r="B21" s="10">
        <v>3.6585369999999999</v>
      </c>
      <c r="C21" s="10">
        <v>-19.047599999999999</v>
      </c>
      <c r="D21" s="10">
        <v>-1.69492</v>
      </c>
      <c r="E21">
        <f>AVERAGE(B21:D21)</f>
        <v>-5.694661</v>
      </c>
      <c r="F21">
        <f>_xlfn.STDEV.P(B21:D21)</f>
        <v>9.6915980937443269</v>
      </c>
    </row>
    <row r="22" spans="1:25" ht="14.65" thickBot="1" x14ac:dyDescent="0.5">
      <c r="A22" s="6" t="s">
        <v>21</v>
      </c>
      <c r="B22" s="10">
        <v>13.826370000000001</v>
      </c>
      <c r="C22" s="10">
        <v>14.28571</v>
      </c>
      <c r="D22" s="10">
        <v>8.9928059999999999</v>
      </c>
      <c r="E22">
        <f>AVERAGE(B22:D22)</f>
        <v>12.368295333333334</v>
      </c>
      <c r="F22">
        <f>_xlfn.STDEV.P(B22:D22)</f>
        <v>2.394186638294979</v>
      </c>
    </row>
    <row r="23" spans="1:25" ht="14.65" thickBot="1" x14ac:dyDescent="0.5">
      <c r="A23" s="6" t="s">
        <v>22</v>
      </c>
      <c r="B23" s="10">
        <v>12.63158</v>
      </c>
      <c r="C23" s="10">
        <v>13.057320000000001</v>
      </c>
      <c r="D23" s="10">
        <v>8.2781459999999996</v>
      </c>
      <c r="E23">
        <f>AVERAGE(B23:D23)</f>
        <v>11.322348666666665</v>
      </c>
      <c r="F23">
        <f>_xlfn.STDEV.P(B23:D23)</f>
        <v>2.1595819107264496</v>
      </c>
    </row>
    <row r="27" spans="1:25" ht="14.65" thickBot="1" x14ac:dyDescent="0.5"/>
    <row r="28" spans="1:25" ht="14.65" thickBot="1" x14ac:dyDescent="0.5">
      <c r="F28" s="2" t="s">
        <v>7</v>
      </c>
      <c r="G28" s="2" t="s">
        <v>8</v>
      </c>
      <c r="H28" s="2" t="s">
        <v>9</v>
      </c>
      <c r="I28" s="2" t="s">
        <v>10</v>
      </c>
      <c r="J28" s="2" t="s">
        <v>11</v>
      </c>
      <c r="K28" s="2" t="s">
        <v>12</v>
      </c>
      <c r="L28" s="2" t="s">
        <v>13</v>
      </c>
      <c r="M28" s="2" t="s">
        <v>14</v>
      </c>
      <c r="N28" s="2" t="s">
        <v>15</v>
      </c>
      <c r="O28" s="5" t="s">
        <v>16</v>
      </c>
      <c r="P28" s="2" t="s">
        <v>17</v>
      </c>
      <c r="Q28" s="2" t="s">
        <v>18</v>
      </c>
      <c r="R28" s="2" t="s">
        <v>19</v>
      </c>
      <c r="S28" s="2" t="s">
        <v>26</v>
      </c>
      <c r="T28" s="2" t="s">
        <v>27</v>
      </c>
      <c r="U28" s="2" t="s">
        <v>28</v>
      </c>
      <c r="V28" s="11" t="s">
        <v>29</v>
      </c>
      <c r="W28" s="6" t="s">
        <v>20</v>
      </c>
      <c r="X28" s="6" t="s">
        <v>21</v>
      </c>
      <c r="Y28" s="6" t="s">
        <v>22</v>
      </c>
    </row>
    <row r="29" spans="1:25" x14ac:dyDescent="0.45">
      <c r="F29" s="10">
        <v>99.97833</v>
      </c>
      <c r="G29" s="10">
        <v>99.943969999999993</v>
      </c>
      <c r="H29" s="10">
        <v>99.936239999999998</v>
      </c>
      <c r="I29" s="10">
        <v>99.990260000000006</v>
      </c>
      <c r="J29" s="10">
        <v>99.996880000000004</v>
      </c>
      <c r="K29" s="10">
        <v>99.966989999999996</v>
      </c>
      <c r="L29" s="10">
        <v>99.968710000000002</v>
      </c>
      <c r="M29" s="10">
        <v>99.995450000000005</v>
      </c>
      <c r="N29" s="10">
        <v>96.363640000000004</v>
      </c>
      <c r="O29" s="10">
        <v>99.976900000000001</v>
      </c>
      <c r="P29" s="10">
        <v>99.527780000000007</v>
      </c>
      <c r="Q29" s="10">
        <v>99.585139999999996</v>
      </c>
      <c r="R29" s="10">
        <v>99.991119999999995</v>
      </c>
      <c r="S29" s="10">
        <v>99.997810000000001</v>
      </c>
      <c r="T29" s="10">
        <v>99.99785</v>
      </c>
      <c r="U29" s="10">
        <v>99.930850000000007</v>
      </c>
      <c r="V29" s="10">
        <v>99.994780000000006</v>
      </c>
      <c r="W29" s="10">
        <v>3.6585369999999999</v>
      </c>
      <c r="X29" s="10">
        <v>13.826370000000001</v>
      </c>
      <c r="Y29" s="10">
        <v>12.63158</v>
      </c>
    </row>
    <row r="30" spans="1:25" x14ac:dyDescent="0.45">
      <c r="F30" s="10">
        <v>99.964889999999997</v>
      </c>
      <c r="G30" s="10">
        <v>99.944680000000005</v>
      </c>
      <c r="H30" s="10">
        <v>99.993030000000005</v>
      </c>
      <c r="I30" s="10">
        <v>99.929569999999998</v>
      </c>
      <c r="J30" s="10">
        <v>99.955910000000003</v>
      </c>
      <c r="K30" s="10">
        <v>99.967889999999997</v>
      </c>
      <c r="L30" s="10">
        <v>99.971819999999994</v>
      </c>
      <c r="M30" s="10">
        <v>99.996350000000007</v>
      </c>
      <c r="N30" s="10">
        <v>96.83099</v>
      </c>
      <c r="O30" s="10">
        <v>99.997680000000003</v>
      </c>
      <c r="P30" s="10">
        <v>99.563929999999999</v>
      </c>
      <c r="Q30" s="10">
        <v>99.667659999999998</v>
      </c>
      <c r="R30" s="10">
        <v>99.995429999999999</v>
      </c>
      <c r="S30">
        <v>99.996482409999999</v>
      </c>
      <c r="T30">
        <v>99.998495930000004</v>
      </c>
      <c r="U30" s="10">
        <v>99.884209999999996</v>
      </c>
      <c r="V30" s="10">
        <v>99.993080000000006</v>
      </c>
      <c r="W30" s="10">
        <v>-19.047599999999999</v>
      </c>
      <c r="X30" s="10">
        <v>14.28571</v>
      </c>
      <c r="Y30" s="10">
        <v>13.057320000000001</v>
      </c>
    </row>
    <row r="31" spans="1:25" x14ac:dyDescent="0.45">
      <c r="F31" s="10">
        <v>99.989400000000003</v>
      </c>
      <c r="G31" s="10">
        <v>99.927899999999994</v>
      </c>
      <c r="H31" s="10">
        <v>99.972939999999994</v>
      </c>
      <c r="I31" s="10">
        <v>99.968540000000004</v>
      </c>
      <c r="J31" s="10">
        <v>99.966669999999993</v>
      </c>
      <c r="K31" s="10">
        <v>99.971149999999994</v>
      </c>
      <c r="L31" s="10">
        <v>99.956429999999997</v>
      </c>
      <c r="M31" s="10">
        <v>99.995149999999995</v>
      </c>
      <c r="N31" s="10">
        <v>96.757580000000004</v>
      </c>
      <c r="O31" s="10">
        <v>99.997280000000003</v>
      </c>
      <c r="P31" s="10">
        <v>99.567899999999995</v>
      </c>
      <c r="Q31" s="10">
        <v>99.628479999999996</v>
      </c>
      <c r="R31" s="10">
        <v>99.952119999999994</v>
      </c>
      <c r="S31" s="10">
        <v>99.995689999999996</v>
      </c>
      <c r="T31" s="10">
        <v>99.997600000000006</v>
      </c>
      <c r="U31" s="10">
        <v>99.97354</v>
      </c>
      <c r="V31" s="10">
        <v>99.991309999999999</v>
      </c>
      <c r="W31" s="10">
        <v>-1.69492</v>
      </c>
      <c r="X31" s="10">
        <v>8.9928059999999999</v>
      </c>
      <c r="Y31" s="10">
        <v>8.2781459999999996</v>
      </c>
    </row>
    <row r="32" spans="1:25" x14ac:dyDescent="0.45">
      <c r="E32" t="s">
        <v>32</v>
      </c>
      <c r="F32">
        <f t="shared" ref="F32:Q32" si="4">AVERAGE(F29:F31)</f>
        <v>99.977539999999991</v>
      </c>
      <c r="G32">
        <f t="shared" si="4"/>
        <v>99.938850000000002</v>
      </c>
      <c r="H32">
        <f t="shared" si="4"/>
        <v>99.967403333333323</v>
      </c>
      <c r="I32">
        <f t="shared" si="4"/>
        <v>99.962789999999998</v>
      </c>
      <c r="J32">
        <f t="shared" si="4"/>
        <v>99.973153333333315</v>
      </c>
      <c r="K32">
        <f t="shared" si="4"/>
        <v>99.968676666666667</v>
      </c>
      <c r="L32">
        <f t="shared" si="4"/>
        <v>99.965653333333321</v>
      </c>
      <c r="M32">
        <f t="shared" si="4"/>
        <v>99.995649999999998</v>
      </c>
      <c r="N32">
        <f t="shared" si="4"/>
        <v>96.650736666666674</v>
      </c>
      <c r="O32">
        <f t="shared" si="4"/>
        <v>99.990619999999993</v>
      </c>
      <c r="P32">
        <f t="shared" si="4"/>
        <v>99.553203333333329</v>
      </c>
      <c r="Q32">
        <f t="shared" si="4"/>
        <v>99.62709333333332</v>
      </c>
      <c r="R32">
        <f t="shared" ref="R32:T32" si="5">AVERAGE(R29:R31)</f>
        <v>99.979556666666667</v>
      </c>
      <c r="S32">
        <f t="shared" si="5"/>
        <v>99.996660803333342</v>
      </c>
      <c r="T32">
        <f t="shared" si="5"/>
        <v>99.997981976666665</v>
      </c>
      <c r="U32">
        <f t="shared" ref="U32" si="6">AVERAGE(U29:U31)</f>
        <v>99.929533333333339</v>
      </c>
      <c r="V32">
        <f>AVERAGE(V29:V31)</f>
        <v>99.993056666666675</v>
      </c>
      <c r="W32">
        <f>AVERAGE(W29:W31)</f>
        <v>-5.694661</v>
      </c>
      <c r="X32">
        <f>AVERAGE(X29:X31)</f>
        <v>12.368295333333334</v>
      </c>
      <c r="Y32">
        <f>AVERAGE(Y29:Y31)</f>
        <v>11.322348666666665</v>
      </c>
    </row>
    <row r="33" spans="5:25" x14ac:dyDescent="0.45">
      <c r="E33" t="s">
        <v>25</v>
      </c>
      <c r="F33">
        <f t="shared" ref="F33:Q33" si="7">_xlfn.STDEV.P(F29:F31)</f>
        <v>1.0021746354805267E-2</v>
      </c>
      <c r="G33">
        <f t="shared" si="7"/>
        <v>7.7482428115481653E-3</v>
      </c>
      <c r="H33">
        <f t="shared" si="7"/>
        <v>2.3512649550592693E-2</v>
      </c>
      <c r="I33">
        <f t="shared" si="7"/>
        <v>2.5107978811528663E-2</v>
      </c>
      <c r="J33">
        <f t="shared" si="7"/>
        <v>1.734282624667291E-2</v>
      </c>
      <c r="K33">
        <f t="shared" si="7"/>
        <v>1.7870895022035686E-3</v>
      </c>
      <c r="L33">
        <f t="shared" si="7"/>
        <v>6.6443175387355851E-3</v>
      </c>
      <c r="M33">
        <f t="shared" si="7"/>
        <v>5.0990195136319959E-4</v>
      </c>
      <c r="N33">
        <f t="shared" si="7"/>
        <v>0.20520823413195471</v>
      </c>
      <c r="O33">
        <f t="shared" si="7"/>
        <v>9.7028792977491615E-3</v>
      </c>
      <c r="P33">
        <f t="shared" si="7"/>
        <v>1.8049923976443137E-2</v>
      </c>
      <c r="Q33">
        <f t="shared" si="7"/>
        <v>3.3702915139331102E-2</v>
      </c>
      <c r="R33">
        <f t="shared" ref="R33:V33" si="8">_xlfn.STDEV.P(R29:R31)</f>
        <v>1.9480281198063415E-2</v>
      </c>
      <c r="S33">
        <f t="shared" si="8"/>
        <v>8.7463064053295767E-4</v>
      </c>
      <c r="T33">
        <f t="shared" si="8"/>
        <v>3.7747937836251245E-4</v>
      </c>
      <c r="U33">
        <f t="shared" si="8"/>
        <v>3.6480702052213113E-2</v>
      </c>
      <c r="V33">
        <f t="shared" si="8"/>
        <v>1.416717646144519E-3</v>
      </c>
      <c r="W33">
        <f>_xlfn.STDEV.P(W29:W31)</f>
        <v>9.6915980937443269</v>
      </c>
      <c r="X33">
        <f>_xlfn.STDEV.P(X29:X31)</f>
        <v>2.394186638294979</v>
      </c>
      <c r="Y33">
        <f>_xlfn.STDEV.P(Y29:Y31)</f>
        <v>2.1595819107264496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colonycount_killingeff_day1</vt:lpstr>
      <vt:lpstr>colonycount_killingeff_day2</vt:lpstr>
      <vt:lpstr>colonycount_killingeff_day3</vt:lpstr>
      <vt:lpstr>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eslam elsayed</dc:creator>
  <cp:lastModifiedBy>eslam elsayed</cp:lastModifiedBy>
  <dcterms:created xsi:type="dcterms:W3CDTF">2024-06-24T12:16:20Z</dcterms:created>
  <dcterms:modified xsi:type="dcterms:W3CDTF">2024-12-15T18:20:32Z</dcterms:modified>
</cp:coreProperties>
</file>